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400" windowHeight="7995" firstSheet="1" activeTab="3"/>
  </bookViews>
  <sheets>
    <sheet name="TOPLU SONUÇLAR" sheetId="1" r:id="rId1"/>
    <sheet name="1. ETAP ORTALAMA PUAN" sheetId="8" r:id="rId2"/>
    <sheet name="2. ETAP PUANLARI" sheetId="9" r:id="rId3"/>
    <sheet name="FİNAL PUANLARI" sheetId="10" r:id="rId4"/>
  </sheets>
  <calcPr calcId="145621"/>
</workbook>
</file>

<file path=xl/calcChain.xml><?xml version="1.0" encoding="utf-8"?>
<calcChain xmlns="http://schemas.openxmlformats.org/spreadsheetml/2006/main">
  <c r="V6" i="10" l="1"/>
  <c r="V7" i="10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5" i="10"/>
  <c r="U30" i="10"/>
  <c r="U29" i="10"/>
  <c r="U28" i="10"/>
  <c r="U27" i="10"/>
  <c r="U26" i="10"/>
  <c r="U25" i="10"/>
  <c r="U24" i="10"/>
  <c r="U23" i="10"/>
  <c r="U22" i="10"/>
  <c r="U21" i="10"/>
  <c r="U20" i="10"/>
  <c r="U19" i="10"/>
  <c r="U18" i="10"/>
  <c r="U17" i="10"/>
  <c r="U16" i="10"/>
  <c r="U15" i="10"/>
  <c r="U14" i="10"/>
  <c r="U13" i="10"/>
  <c r="U12" i="10"/>
  <c r="U11" i="10"/>
  <c r="U10" i="10"/>
  <c r="U9" i="10"/>
  <c r="U8" i="10"/>
  <c r="U7" i="10"/>
  <c r="U6" i="10"/>
  <c r="U5" i="10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5" i="9"/>
  <c r="P30" i="10" l="1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O30" i="10"/>
  <c r="M30" i="10"/>
  <c r="O29" i="10"/>
  <c r="M29" i="10"/>
  <c r="O28" i="10"/>
  <c r="M28" i="10"/>
  <c r="O27" i="10"/>
  <c r="M27" i="10"/>
  <c r="O26" i="10"/>
  <c r="M26" i="10"/>
  <c r="O25" i="10"/>
  <c r="M25" i="10"/>
  <c r="O24" i="10"/>
  <c r="M24" i="10"/>
  <c r="O23" i="10"/>
  <c r="M23" i="10"/>
  <c r="O22" i="10"/>
  <c r="M22" i="10"/>
  <c r="O21" i="10"/>
  <c r="M21" i="10"/>
  <c r="O20" i="10"/>
  <c r="M20" i="10"/>
  <c r="O19" i="10"/>
  <c r="M19" i="10"/>
  <c r="O18" i="10"/>
  <c r="M18" i="10"/>
  <c r="O17" i="10"/>
  <c r="M17" i="10"/>
  <c r="O16" i="10"/>
  <c r="M16" i="10"/>
  <c r="O15" i="10"/>
  <c r="M15" i="10"/>
  <c r="O14" i="10"/>
  <c r="M14" i="10"/>
  <c r="O13" i="10"/>
  <c r="M13" i="10"/>
  <c r="O12" i="10"/>
  <c r="M12" i="10"/>
  <c r="O11" i="10"/>
  <c r="M11" i="10"/>
  <c r="O10" i="10"/>
  <c r="M10" i="10"/>
  <c r="O9" i="10"/>
  <c r="M9" i="10"/>
  <c r="O8" i="10"/>
  <c r="M8" i="10"/>
  <c r="O7" i="10"/>
  <c r="M7" i="10"/>
  <c r="O6" i="10"/>
  <c r="M6" i="10"/>
  <c r="O5" i="10"/>
  <c r="M5" i="10"/>
  <c r="I30" i="10"/>
  <c r="G30" i="10"/>
  <c r="I29" i="10"/>
  <c r="G29" i="10"/>
  <c r="I28" i="10"/>
  <c r="G28" i="10"/>
  <c r="I27" i="10"/>
  <c r="G27" i="10"/>
  <c r="I26" i="10"/>
  <c r="G26" i="10"/>
  <c r="I25" i="10"/>
  <c r="G25" i="10"/>
  <c r="I24" i="10"/>
  <c r="G24" i="10"/>
  <c r="I23" i="10"/>
  <c r="G23" i="10"/>
  <c r="I22" i="10"/>
  <c r="G22" i="10"/>
  <c r="I21" i="10"/>
  <c r="G21" i="10"/>
  <c r="I20" i="10"/>
  <c r="G20" i="10"/>
  <c r="I19" i="10"/>
  <c r="G19" i="10"/>
  <c r="I18" i="10"/>
  <c r="G18" i="10"/>
  <c r="I17" i="10"/>
  <c r="G17" i="10"/>
  <c r="I16" i="10"/>
  <c r="G16" i="10"/>
  <c r="I15" i="10"/>
  <c r="G15" i="10"/>
  <c r="I14" i="10"/>
  <c r="G14" i="10"/>
  <c r="I13" i="10"/>
  <c r="G13" i="10"/>
  <c r="I12" i="10"/>
  <c r="G12" i="10"/>
  <c r="I11" i="10"/>
  <c r="G11" i="10"/>
  <c r="I10" i="10"/>
  <c r="G10" i="10"/>
  <c r="I9" i="10"/>
  <c r="G9" i="10"/>
  <c r="I8" i="10"/>
  <c r="G8" i="10"/>
  <c r="I7" i="10"/>
  <c r="G7" i="10"/>
  <c r="I6" i="10"/>
  <c r="G6" i="10"/>
  <c r="I5" i="10"/>
  <c r="G5" i="10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O5" i="8"/>
  <c r="M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5" i="8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5" i="1"/>
</calcChain>
</file>

<file path=xl/sharedStrings.xml><?xml version="1.0" encoding="utf-8"?>
<sst xmlns="http://schemas.openxmlformats.org/spreadsheetml/2006/main" count="470" uniqueCount="200">
  <si>
    <t>OKULLAR</t>
  </si>
  <si>
    <t>TAKIM ADI</t>
  </si>
  <si>
    <t>ORTALAMA</t>
  </si>
  <si>
    <t>1. ETAP</t>
  </si>
  <si>
    <t>3. SINIF</t>
  </si>
  <si>
    <t>4. SINIF</t>
  </si>
  <si>
    <t>ADI - SOYADI</t>
  </si>
  <si>
    <t>PUAN</t>
  </si>
  <si>
    <t>HAFIZA</t>
  </si>
  <si>
    <t>TANGRAM</t>
  </si>
  <si>
    <t>LABİRENT</t>
  </si>
  <si>
    <t>ORİGAMİ</t>
  </si>
  <si>
    <t>2. ETAP</t>
  </si>
  <si>
    <t>TOPLAM PUAN (1.ETAP - 2. ETAP)</t>
  </si>
  <si>
    <t>TOPLAM PUAN</t>
  </si>
  <si>
    <t xml:space="preserve">YANLIŞ </t>
  </si>
  <si>
    <t>BOŞ</t>
  </si>
  <si>
    <t>NET</t>
  </si>
  <si>
    <t>DOĞRU</t>
  </si>
  <si>
    <t>İyiburnaz İlkokulu</t>
  </si>
  <si>
    <t>Yıldızlar Takımı</t>
  </si>
  <si>
    <t>Mustafa Urcan İlkokulu</t>
  </si>
  <si>
    <t>Z Kuşağı Çocukları</t>
  </si>
  <si>
    <t>Özel Güzelbahçe Piri Reis İlkokulu</t>
  </si>
  <si>
    <t>ri</t>
  </si>
  <si>
    <t>İzmir Özel Türk İlkokulu</t>
  </si>
  <si>
    <t>Matematürk</t>
  </si>
  <si>
    <t>Özel İzmir İlkokulu</t>
  </si>
  <si>
    <t xml:space="preserve">Mat – Zek </t>
  </si>
  <si>
    <t>Merkez İlkokulu</t>
  </si>
  <si>
    <t>Merkez Bayraklı</t>
  </si>
  <si>
    <t>Torbalı Ticaret Odası 80. Yıl İlkokulu</t>
  </si>
  <si>
    <t>Yutan Elemanlar</t>
  </si>
  <si>
    <t>Mevlüt Aysun Özer İlkokulu</t>
  </si>
  <si>
    <t>Beyaz</t>
  </si>
  <si>
    <t>Alpaslan İlkokulu</t>
  </si>
  <si>
    <t>Efeler</t>
  </si>
  <si>
    <t>Görece Şehit Mustafa Mutlu İlkokulu</t>
  </si>
  <si>
    <t>Nazar Boncukları</t>
  </si>
  <si>
    <t>Özel Bornova İlkokulu</t>
  </si>
  <si>
    <t>Rakam Canavarları</t>
  </si>
  <si>
    <t>Yeniköy İlkokulu</t>
  </si>
  <si>
    <t>Grup “Pi”</t>
  </si>
  <si>
    <t>Anafartalar İlkokulu</t>
  </si>
  <si>
    <t>Anafartalar’ın Gücü</t>
  </si>
  <si>
    <t>Gaziemir Sabiha Gökçen İlkokulu</t>
  </si>
  <si>
    <t>Atom Karıncalar</t>
  </si>
  <si>
    <t>9 Eylül İlkokulu</t>
  </si>
  <si>
    <t>Bilgi Işınları</t>
  </si>
  <si>
    <t>Remzi Doğan İlkokulu</t>
  </si>
  <si>
    <t>Kesişim</t>
  </si>
  <si>
    <t>Menderes İlkokulu</t>
  </si>
  <si>
    <t>Gökyüzü</t>
  </si>
  <si>
    <t>Özel Dünya İlkokulu</t>
  </si>
  <si>
    <t>Matematik Dünyası</t>
  </si>
  <si>
    <t>Yahya Kemal Beyatlı İlkokulu</t>
  </si>
  <si>
    <t>Yeşeren Küçük Başaklar</t>
  </si>
  <si>
    <t>Emir Tuğkan Çam</t>
  </si>
  <si>
    <t>Merve Arslan</t>
  </si>
  <si>
    <t>Deniz Canlı</t>
  </si>
  <si>
    <t>Adal Altun</t>
  </si>
  <si>
    <t>Emirhan Avcıoğlu</t>
  </si>
  <si>
    <t>Berkay Ata</t>
  </si>
  <si>
    <t>Efe Küçükname</t>
  </si>
  <si>
    <t>Çınar Yılmaz</t>
  </si>
  <si>
    <t>Ali Eren Keçelioğlu</t>
  </si>
  <si>
    <t>İlke Kalaycı</t>
  </si>
  <si>
    <t>Efe Berk Dağlı</t>
  </si>
  <si>
    <t>Görkem Kırmızıtepe</t>
  </si>
  <si>
    <t>Revşen Sazan</t>
  </si>
  <si>
    <t>İlkim Naz Esen</t>
  </si>
  <si>
    <t>Ünal Mert Nayir</t>
  </si>
  <si>
    <t>Yusuf Alp Yiğit</t>
  </si>
  <si>
    <t>Emre Ekmekçi</t>
  </si>
  <si>
    <t>Nisa Deren Doğan</t>
  </si>
  <si>
    <t>Mustafa Koçak</t>
  </si>
  <si>
    <t>Melis Durmaçalış</t>
  </si>
  <si>
    <t>Derin Gezgin</t>
  </si>
  <si>
    <t>Yunus Emre Albayrak</t>
  </si>
  <si>
    <t>Sezen Saraç</t>
  </si>
  <si>
    <t>Onat Ergin</t>
  </si>
  <si>
    <t>Anıl Ülger</t>
  </si>
  <si>
    <t>Niyazi Efe Ak</t>
  </si>
  <si>
    <t>Sıla Dinç</t>
  </si>
  <si>
    <t>Ece Ovayurt</t>
  </si>
  <si>
    <t>Sude Eylül Gül</t>
  </si>
  <si>
    <t>Yusuf Tok</t>
  </si>
  <si>
    <t>Yiğit Koşar</t>
  </si>
  <si>
    <t>Lemangül Uygun</t>
  </si>
  <si>
    <t>Deniz Öztürk</t>
  </si>
  <si>
    <t>Egecan Yaran</t>
  </si>
  <si>
    <t>Furkan Güllü</t>
  </si>
  <si>
    <t>Anıl Uğurlu</t>
  </si>
  <si>
    <t>Tuna Türkmener</t>
  </si>
  <si>
    <t>Ece Salcan</t>
  </si>
  <si>
    <t>ÖĞRENCİLER</t>
  </si>
  <si>
    <t>ÇAMÖNÜ NAİLE KARADENİZ İLK.</t>
  </si>
  <si>
    <t>ÖZEL BORNOVA İLKOKULU</t>
  </si>
  <si>
    <t>DEVELİ İLKOKULU</t>
  </si>
  <si>
    <t>ÖZDERE OĞAN TİMİNCİ İLKOKULU</t>
  </si>
  <si>
    <t>TOKİ İLKOKULU</t>
  </si>
  <si>
    <t xml:space="preserve">GÖRECE ŞEHİT MUSTAFA MUTLU </t>
  </si>
  <si>
    <t>KARS HALİL ATİLA İLKOKULU</t>
  </si>
  <si>
    <t>CENGİZ HAN İLKOKULU</t>
  </si>
  <si>
    <t>DERECE KOLEJİ</t>
  </si>
  <si>
    <t xml:space="preserve">TORBALI TİCARET ODASI 80. YIL </t>
  </si>
  <si>
    <t>ANAFARTALAR İLKOKULU</t>
  </si>
  <si>
    <t>GAZİEMİR KOCATÜRK KOLEJİ</t>
  </si>
  <si>
    <t>YAHYA KEMAL BEYATLI İLKOKULU</t>
  </si>
  <si>
    <t>İYİBURNAZ İLKOKULU</t>
  </si>
  <si>
    <t>MELİHA VE DOĞAN AKAD İLKOKULU</t>
  </si>
  <si>
    <t>REMZİ DOĞAN İLKOKULU</t>
  </si>
  <si>
    <t>MERKEZ CUMHURİYET İLKOKULU</t>
  </si>
  <si>
    <t>ÖZEL İZMİR ŞEHİR İLKOKULU</t>
  </si>
  <si>
    <t>9 EYLÜL İLKOKULU</t>
  </si>
  <si>
    <t>ÖZEL İZMİR TÜRK KOLEJİ</t>
  </si>
  <si>
    <t>SABİHA GÖKÇEN İLKOKULU</t>
  </si>
  <si>
    <t>İZMİR KOLEJİ İLKOKULU</t>
  </si>
  <si>
    <t>ASLANLAR İLKOKULU</t>
  </si>
  <si>
    <t>ÖZEL EKİN İLKOKULU</t>
  </si>
  <si>
    <t xml:space="preserve">ÖZEL GÜZELBAHÇE PİRİ REİS </t>
  </si>
  <si>
    <t>XYZ</t>
  </si>
  <si>
    <t>PALİNDROMUN PERİLERİ</t>
  </si>
  <si>
    <t>DEVELİ</t>
  </si>
  <si>
    <t>ÖZDERE</t>
  </si>
  <si>
    <t>CESUKA</t>
  </si>
  <si>
    <t>LİDERLER</t>
  </si>
  <si>
    <t>YILDIZLAR</t>
  </si>
  <si>
    <t>FİKRİM GELDİ</t>
  </si>
  <si>
    <t>SÜPER ZEKALAR</t>
  </si>
  <si>
    <t>KANGURU</t>
  </si>
  <si>
    <t>ANAFARTALAR</t>
  </si>
  <si>
    <t>YEŞEREN KÜÇÜK BAŞAKLAR</t>
  </si>
  <si>
    <t>BİZİM ÇOCUKLAR</t>
  </si>
  <si>
    <t>Pİ SAYISI</t>
  </si>
  <si>
    <t>KESİŞİM</t>
  </si>
  <si>
    <t>YILDIZ 4’LER</t>
  </si>
  <si>
    <t>ŞEHİRMATİK</t>
  </si>
  <si>
    <t>AZMİN ZAFERİ</t>
  </si>
  <si>
    <t>MATEMATİK DAHİLERİ</t>
  </si>
  <si>
    <t>2 Pİ</t>
  </si>
  <si>
    <t>4 KAFADAR</t>
  </si>
  <si>
    <t>İŞLEM SALATASI</t>
  </si>
  <si>
    <t>PİRİ</t>
  </si>
  <si>
    <t>ZİLAN AKGÜN</t>
  </si>
  <si>
    <t>ZEYNEP SELİN ARICI</t>
  </si>
  <si>
    <t>OĞUZHAN BOZDAĞLI</t>
  </si>
  <si>
    <t>NİSA ÇINAR</t>
  </si>
  <si>
    <t>ENDER ERÇETİN</t>
  </si>
  <si>
    <t>BEREN DOĞAN</t>
  </si>
  <si>
    <t>HALUK EMRE GÖRENER</t>
  </si>
  <si>
    <t>YAHYA SARIKAYA</t>
  </si>
  <si>
    <t>EFE KÜÇÜKNANE</t>
  </si>
  <si>
    <t>DOĞA ŞAHİN</t>
  </si>
  <si>
    <t>NİSA DEREN DOĞAN</t>
  </si>
  <si>
    <t>EMİR TUĞKAN ÇAM</t>
  </si>
  <si>
    <t>TUNA TURKMENER</t>
  </si>
  <si>
    <t>KEMAL EGE ARDA</t>
  </si>
  <si>
    <t>ALİ DERDA AKMAN</t>
  </si>
  <si>
    <t>DENİZ SİNAN AĞIRBAŞ</t>
  </si>
  <si>
    <t>İLKİM NAZ ESEN</t>
  </si>
  <si>
    <t>ORÇUN ÇELİK</t>
  </si>
  <si>
    <t>DENİZ CANLI</t>
  </si>
  <si>
    <t>CEYLİN MELEK DENİZ</t>
  </si>
  <si>
    <t>ZEYNEP ELİZ HAZAN</t>
  </si>
  <si>
    <t>CEREN BAKIŞKAN</t>
  </si>
  <si>
    <t>SUDENAZ TOPRAK</t>
  </si>
  <si>
    <t>İLKE KALAYCI</t>
  </si>
  <si>
    <t>EREN ŞEN</t>
  </si>
  <si>
    <t>NEHİR HARMANCIOĞLU</t>
  </si>
  <si>
    <t>MERYEM ADA SÖĞÜTLÜ</t>
  </si>
  <si>
    <t>BERRİN EKİM KURT</t>
  </si>
  <si>
    <t>ARDA ŞİMŞEK</t>
  </si>
  <si>
    <t>ELİF SU TÜYSÜZ</t>
  </si>
  <si>
    <t>YUSUF YAVUZ</t>
  </si>
  <si>
    <t>DAMLA KOÇ</t>
  </si>
  <si>
    <t>ELİF MİRAY MEYDANERİ</t>
  </si>
  <si>
    <t>ARDA ENES DİLBER</t>
  </si>
  <si>
    <t>NİSA NUR ÖZLÜ</t>
  </si>
  <si>
    <t>MUSTAFA BURAK KARA</t>
  </si>
  <si>
    <t>ERTUĞRUL DEMİRHAN</t>
  </si>
  <si>
    <t>ZEYNEP ŞUMNULU</t>
  </si>
  <si>
    <t>DAVUT OZAN TAŞ</t>
  </si>
  <si>
    <t>BERK SÖNMEZ</t>
  </si>
  <si>
    <t>DÜŞÜNEN BEYİNLER</t>
  </si>
  <si>
    <t>NECATİ BEY İLKOKULU</t>
  </si>
  <si>
    <t>ATMACA</t>
  </si>
  <si>
    <t>DURU DEĞİRMENCİ</t>
  </si>
  <si>
    <t>TUNA TORUNOĞLU</t>
  </si>
  <si>
    <t>ARDA ŞAHİN</t>
  </si>
  <si>
    <t>TOPRAK FURKAN ERGİN</t>
  </si>
  <si>
    <t>YAĞMUR KOCAMAN</t>
  </si>
  <si>
    <t>MUHAMMED SAMET BALCI</t>
  </si>
  <si>
    <t>KAAN OZAN</t>
  </si>
  <si>
    <t>ENES KILIÇ</t>
  </si>
  <si>
    <t>MUHAMMET BAŞAR ÖZCAN</t>
  </si>
  <si>
    <t>ZEYNEP DENİZ GENÇ</t>
  </si>
  <si>
    <t>ALİ YANILMAZ</t>
  </si>
  <si>
    <t>YUNUS EMİR SÜMAY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</si>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</sst>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8"/>
      <color theme="1"/>
      <name val="Arial"/>
      <family val="2"/>
      <charset val="162"/>
    </font>
    <font>
      <sz val="18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9" xfId="0" applyBorder="1"/>
    <xf numFmtId="0" fontId="1" fillId="0" borderId="31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0" xfId="0" applyFont="1"/>
    <xf numFmtId="164" fontId="4" fillId="0" borderId="9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4" fillId="2" borderId="22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3" fillId="0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466725</xdr:colOff>
          <xdr:row>6</xdr:row>
          <xdr:rowOff>123825</xdr:rowOff>
        </xdr:from>
        <xdr:to>
          <xdr:col>2</xdr:col>
          <xdr:colOff>619125</xdr:colOff>
          <xdr:row>6</xdr:row>
          <xdr:rowOff>285750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</xdr:row>
          <xdr:rowOff>0</xdr:rowOff>
        </xdr:from>
        <xdr:to>
          <xdr:col>2</xdr:col>
          <xdr:colOff>114300</xdr:colOff>
          <xdr:row>7</xdr:row>
          <xdr:rowOff>200025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</xdr:row>
          <xdr:rowOff>0</xdr:rowOff>
        </xdr:from>
        <xdr:to>
          <xdr:col>2</xdr:col>
          <xdr:colOff>114300</xdr:colOff>
          <xdr:row>7</xdr:row>
          <xdr:rowOff>200025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</xdr:row>
          <xdr:rowOff>0</xdr:rowOff>
        </xdr:from>
        <xdr:to>
          <xdr:col>2</xdr:col>
          <xdr:colOff>114300</xdr:colOff>
          <xdr:row>7</xdr:row>
          <xdr:rowOff>200025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</xdr:row>
          <xdr:rowOff>0</xdr:rowOff>
        </xdr:from>
        <xdr:to>
          <xdr:col>2</xdr:col>
          <xdr:colOff>114300</xdr:colOff>
          <xdr:row>10</xdr:row>
          <xdr:rowOff>200025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</xdr:row>
          <xdr:rowOff>0</xdr:rowOff>
        </xdr:from>
        <xdr:to>
          <xdr:col>2</xdr:col>
          <xdr:colOff>114300</xdr:colOff>
          <xdr:row>7</xdr:row>
          <xdr:rowOff>200025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</xdr:row>
          <xdr:rowOff>0</xdr:rowOff>
        </xdr:from>
        <xdr:to>
          <xdr:col>2</xdr:col>
          <xdr:colOff>114300</xdr:colOff>
          <xdr:row>7</xdr:row>
          <xdr:rowOff>200025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</xdr:row>
          <xdr:rowOff>0</xdr:rowOff>
        </xdr:from>
        <xdr:to>
          <xdr:col>2</xdr:col>
          <xdr:colOff>114300</xdr:colOff>
          <xdr:row>8</xdr:row>
          <xdr:rowOff>200025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</xdr:row>
          <xdr:rowOff>0</xdr:rowOff>
        </xdr:from>
        <xdr:to>
          <xdr:col>2</xdr:col>
          <xdr:colOff>114300</xdr:colOff>
          <xdr:row>7</xdr:row>
          <xdr:rowOff>200025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</xdr:row>
          <xdr:rowOff>0</xdr:rowOff>
        </xdr:from>
        <xdr:to>
          <xdr:col>2</xdr:col>
          <xdr:colOff>114300</xdr:colOff>
          <xdr:row>7</xdr:row>
          <xdr:rowOff>200025</xdr:rowOff>
        </xdr:to>
        <xdr:sp macro="" textlink="">
          <xdr:nvSpPr>
            <xdr:cNvPr id="6148" name="Object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2.wmf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7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6.bin"/><Relationship Id="rId5" Type="http://schemas.openxmlformats.org/officeDocument/2006/relationships/image" Target="../media/image2.wmf"/><Relationship Id="rId4" Type="http://schemas.openxmlformats.org/officeDocument/2006/relationships/oleObject" Target="../embeddings/oleObject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oleObject" Target="../embeddings/oleObject10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2.wmf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23"/>
  <sheetViews>
    <sheetView workbookViewId="0">
      <selection activeCell="B1" sqref="B1:B1048576"/>
    </sheetView>
  </sheetViews>
  <sheetFormatPr defaultRowHeight="15" x14ac:dyDescent="0.25"/>
  <cols>
    <col min="2" max="2" width="28.7109375" customWidth="1"/>
    <col min="3" max="4" width="20.7109375" customWidth="1"/>
    <col min="5" max="8" width="8.7109375" customWidth="1"/>
    <col min="9" max="9" width="12.7109375" customWidth="1"/>
    <col min="10" max="10" width="20.7109375" customWidth="1"/>
    <col min="11" max="14" width="8.7109375" customWidth="1"/>
    <col min="15" max="15" width="12.7109375" customWidth="1"/>
    <col min="16" max="20" width="15.7109375" customWidth="1"/>
    <col min="21" max="21" width="18" customWidth="1"/>
    <col min="22" max="22" width="20.7109375" customWidth="1"/>
  </cols>
  <sheetData>
    <row r="1" spans="2:22" ht="15.75" thickBot="1" x14ac:dyDescent="0.3"/>
    <row r="2" spans="2:22" ht="20.100000000000001" customHeight="1" thickBot="1" x14ac:dyDescent="0.3">
      <c r="B2" s="140" t="s">
        <v>0</v>
      </c>
      <c r="C2" s="140" t="s">
        <v>1</v>
      </c>
      <c r="D2" s="149" t="s">
        <v>3</v>
      </c>
      <c r="E2" s="150"/>
      <c r="F2" s="150"/>
      <c r="G2" s="150"/>
      <c r="H2" s="150"/>
      <c r="I2" s="151"/>
      <c r="J2" s="151"/>
      <c r="K2" s="151"/>
      <c r="L2" s="151"/>
      <c r="M2" s="151"/>
      <c r="N2" s="151"/>
      <c r="O2" s="151"/>
      <c r="P2" s="152"/>
      <c r="Q2" s="143" t="s">
        <v>12</v>
      </c>
      <c r="R2" s="144"/>
      <c r="S2" s="144"/>
      <c r="T2" s="144"/>
      <c r="U2" s="145"/>
      <c r="V2" s="136" t="s">
        <v>13</v>
      </c>
    </row>
    <row r="3" spans="2:22" ht="20.100000000000001" customHeight="1" thickBot="1" x14ac:dyDescent="0.3">
      <c r="B3" s="141"/>
      <c r="C3" s="141"/>
      <c r="D3" s="153" t="s">
        <v>4</v>
      </c>
      <c r="E3" s="154"/>
      <c r="F3" s="154"/>
      <c r="G3" s="154"/>
      <c r="H3" s="154"/>
      <c r="I3" s="155"/>
      <c r="J3" s="139" t="s">
        <v>5</v>
      </c>
      <c r="K3" s="139"/>
      <c r="L3" s="139"/>
      <c r="M3" s="139"/>
      <c r="N3" s="139"/>
      <c r="O3" s="139"/>
      <c r="P3" s="9"/>
      <c r="Q3" s="146"/>
      <c r="R3" s="147"/>
      <c r="S3" s="147"/>
      <c r="T3" s="147"/>
      <c r="U3" s="148"/>
      <c r="V3" s="137"/>
    </row>
    <row r="4" spans="2:22" ht="20.100000000000001" customHeight="1" thickBot="1" x14ac:dyDescent="0.3">
      <c r="B4" s="142"/>
      <c r="C4" s="142"/>
      <c r="D4" s="22" t="s">
        <v>6</v>
      </c>
      <c r="E4" s="23" t="s">
        <v>18</v>
      </c>
      <c r="F4" s="24" t="s">
        <v>15</v>
      </c>
      <c r="G4" s="24" t="s">
        <v>16</v>
      </c>
      <c r="H4" s="21" t="s">
        <v>17</v>
      </c>
      <c r="I4" s="25" t="s">
        <v>7</v>
      </c>
      <c r="J4" s="25" t="s">
        <v>6</v>
      </c>
      <c r="K4" s="23" t="s">
        <v>18</v>
      </c>
      <c r="L4" s="24" t="s">
        <v>15</v>
      </c>
      <c r="M4" s="24" t="s">
        <v>16</v>
      </c>
      <c r="N4" s="21" t="s">
        <v>17</v>
      </c>
      <c r="O4" s="25" t="s">
        <v>7</v>
      </c>
      <c r="P4" s="26" t="s">
        <v>2</v>
      </c>
      <c r="Q4" s="22" t="s">
        <v>8</v>
      </c>
      <c r="R4" s="25" t="s">
        <v>9</v>
      </c>
      <c r="S4" s="25" t="s">
        <v>10</v>
      </c>
      <c r="T4" s="25" t="s">
        <v>11</v>
      </c>
      <c r="U4" s="26" t="s">
        <v>14</v>
      </c>
      <c r="V4" s="138"/>
    </row>
    <row r="5" spans="2:22" ht="30" customHeight="1" x14ac:dyDescent="0.25">
      <c r="B5" s="10" t="s">
        <v>19</v>
      </c>
      <c r="C5" s="10" t="s">
        <v>20</v>
      </c>
      <c r="D5" s="14" t="s">
        <v>57</v>
      </c>
      <c r="E5" s="29">
        <v>15</v>
      </c>
      <c r="F5" s="42">
        <v>3</v>
      </c>
      <c r="G5" s="42">
        <v>2</v>
      </c>
      <c r="H5" s="42">
        <v>14</v>
      </c>
      <c r="I5" s="46">
        <f>(H5*5)</f>
        <v>70</v>
      </c>
      <c r="J5" s="27" t="s">
        <v>75</v>
      </c>
      <c r="K5" s="29">
        <v>16</v>
      </c>
      <c r="L5" s="29">
        <v>4</v>
      </c>
      <c r="M5" s="29"/>
      <c r="N5" s="32">
        <v>14.6</v>
      </c>
      <c r="O5" s="39">
        <f>(N5*5)</f>
        <v>73</v>
      </c>
      <c r="P5" s="36"/>
      <c r="Q5" s="18"/>
      <c r="R5" s="19"/>
      <c r="S5" s="19"/>
      <c r="T5" s="19"/>
      <c r="U5" s="17"/>
      <c r="V5" s="20"/>
    </row>
    <row r="6" spans="2:22" ht="30" customHeight="1" x14ac:dyDescent="0.25">
      <c r="B6" s="11" t="s">
        <v>21</v>
      </c>
      <c r="C6" s="10" t="s">
        <v>22</v>
      </c>
      <c r="D6" s="15" t="s">
        <v>58</v>
      </c>
      <c r="E6" s="30">
        <v>10</v>
      </c>
      <c r="F6" s="27">
        <v>7</v>
      </c>
      <c r="G6" s="27">
        <v>3</v>
      </c>
      <c r="H6" s="27">
        <v>7.6</v>
      </c>
      <c r="I6" s="46">
        <f t="shared" ref="I6:I23" si="0">(H6*5)</f>
        <v>38</v>
      </c>
      <c r="J6" s="27" t="s">
        <v>92</v>
      </c>
      <c r="K6" s="30">
        <v>15</v>
      </c>
      <c r="L6" s="30">
        <v>4</v>
      </c>
      <c r="M6" s="30">
        <v>1</v>
      </c>
      <c r="N6" s="33">
        <v>13.6</v>
      </c>
      <c r="O6" s="40">
        <f t="shared" ref="O6:O23" si="1">(N6*5)</f>
        <v>68</v>
      </c>
      <c r="P6" s="37"/>
      <c r="Q6" s="5"/>
      <c r="R6" s="1"/>
      <c r="S6" s="1"/>
      <c r="T6" s="1"/>
      <c r="U6" s="2"/>
      <c r="V6" s="7"/>
    </row>
    <row r="7" spans="2:22" ht="30" customHeight="1" x14ac:dyDescent="0.25">
      <c r="B7" s="11" t="s">
        <v>23</v>
      </c>
      <c r="C7" s="10" t="s">
        <v>24</v>
      </c>
      <c r="D7" s="15" t="s">
        <v>59</v>
      </c>
      <c r="E7" s="30">
        <v>16</v>
      </c>
      <c r="F7" s="27">
        <v>4</v>
      </c>
      <c r="G7" s="27"/>
      <c r="H7" s="27">
        <v>14.6</v>
      </c>
      <c r="I7" s="46">
        <f t="shared" si="0"/>
        <v>73</v>
      </c>
      <c r="J7" s="27" t="s">
        <v>76</v>
      </c>
      <c r="K7" s="30">
        <v>13</v>
      </c>
      <c r="L7" s="30">
        <v>5</v>
      </c>
      <c r="M7" s="30">
        <v>2</v>
      </c>
      <c r="N7" s="33">
        <v>11.3</v>
      </c>
      <c r="O7" s="40">
        <f t="shared" si="1"/>
        <v>56.5</v>
      </c>
      <c r="P7" s="37"/>
      <c r="Q7" s="5"/>
      <c r="R7" s="1"/>
      <c r="S7" s="1"/>
      <c r="T7" s="1"/>
      <c r="U7" s="2"/>
      <c r="V7" s="7"/>
    </row>
    <row r="8" spans="2:22" ht="30" customHeight="1" x14ac:dyDescent="0.25">
      <c r="B8" s="11" t="s">
        <v>25</v>
      </c>
      <c r="C8" s="10" t="s">
        <v>26</v>
      </c>
      <c r="D8" s="15" t="s">
        <v>60</v>
      </c>
      <c r="E8" s="30">
        <v>14</v>
      </c>
      <c r="F8" s="27">
        <v>3</v>
      </c>
      <c r="G8" s="27">
        <v>3</v>
      </c>
      <c r="H8" s="27">
        <v>13</v>
      </c>
      <c r="I8" s="46">
        <f t="shared" si="0"/>
        <v>65</v>
      </c>
      <c r="J8" s="27" t="s">
        <v>77</v>
      </c>
      <c r="K8" s="30">
        <v>15</v>
      </c>
      <c r="L8" s="30">
        <v>3</v>
      </c>
      <c r="M8" s="30">
        <v>2</v>
      </c>
      <c r="N8" s="33">
        <v>14</v>
      </c>
      <c r="O8" s="40">
        <f t="shared" si="1"/>
        <v>70</v>
      </c>
      <c r="P8" s="37"/>
      <c r="Q8" s="5"/>
      <c r="R8" s="1"/>
      <c r="S8" s="1"/>
      <c r="T8" s="1"/>
      <c r="U8" s="2"/>
      <c r="V8" s="7"/>
    </row>
    <row r="9" spans="2:22" ht="30" customHeight="1" x14ac:dyDescent="0.25">
      <c r="B9" s="11" t="s">
        <v>27</v>
      </c>
      <c r="C9" s="10" t="s">
        <v>28</v>
      </c>
      <c r="D9" s="15" t="s">
        <v>61</v>
      </c>
      <c r="E9" s="30">
        <v>15</v>
      </c>
      <c r="F9" s="27">
        <v>2</v>
      </c>
      <c r="G9" s="27">
        <v>3</v>
      </c>
      <c r="H9" s="27">
        <v>14.3</v>
      </c>
      <c r="I9" s="46">
        <f t="shared" si="0"/>
        <v>71.5</v>
      </c>
      <c r="J9" s="27" t="s">
        <v>78</v>
      </c>
      <c r="K9" s="30">
        <v>16</v>
      </c>
      <c r="L9" s="30">
        <v>4</v>
      </c>
      <c r="M9" s="30"/>
      <c r="N9" s="33">
        <v>14.6</v>
      </c>
      <c r="O9" s="40">
        <f t="shared" si="1"/>
        <v>73</v>
      </c>
      <c r="P9" s="37"/>
      <c r="Q9" s="5"/>
      <c r="R9" s="1"/>
      <c r="S9" s="1"/>
      <c r="T9" s="1"/>
      <c r="U9" s="2"/>
      <c r="V9" s="7"/>
    </row>
    <row r="10" spans="2:22" ht="30" customHeight="1" x14ac:dyDescent="0.25">
      <c r="B10" s="11" t="s">
        <v>29</v>
      </c>
      <c r="C10" s="10" t="s">
        <v>30</v>
      </c>
      <c r="D10" s="15" t="s">
        <v>62</v>
      </c>
      <c r="E10" s="30">
        <v>13</v>
      </c>
      <c r="F10" s="27">
        <v>6</v>
      </c>
      <c r="G10" s="27">
        <v>1</v>
      </c>
      <c r="H10" s="27">
        <v>11</v>
      </c>
      <c r="I10" s="46">
        <f t="shared" si="0"/>
        <v>55</v>
      </c>
      <c r="J10" s="27" t="s">
        <v>79</v>
      </c>
      <c r="K10" s="30">
        <v>12</v>
      </c>
      <c r="L10" s="30">
        <v>7</v>
      </c>
      <c r="M10" s="30">
        <v>1</v>
      </c>
      <c r="N10" s="33">
        <v>9.6</v>
      </c>
      <c r="O10" s="40">
        <f t="shared" si="1"/>
        <v>48</v>
      </c>
      <c r="P10" s="37"/>
      <c r="Q10" s="5"/>
      <c r="R10" s="1"/>
      <c r="S10" s="1"/>
      <c r="T10" s="1"/>
      <c r="U10" s="2"/>
      <c r="V10" s="7"/>
    </row>
    <row r="11" spans="2:22" ht="30" customHeight="1" x14ac:dyDescent="0.25">
      <c r="B11" s="11" t="s">
        <v>31</v>
      </c>
      <c r="C11" s="10" t="s">
        <v>32</v>
      </c>
      <c r="D11" s="15" t="s">
        <v>63</v>
      </c>
      <c r="E11" s="43">
        <v>14</v>
      </c>
      <c r="F11" s="44">
        <v>6</v>
      </c>
      <c r="G11" s="44"/>
      <c r="H11" s="44">
        <v>12</v>
      </c>
      <c r="I11" s="46">
        <f t="shared" si="0"/>
        <v>60</v>
      </c>
      <c r="J11" s="27" t="s">
        <v>80</v>
      </c>
      <c r="K11" s="30">
        <v>14</v>
      </c>
      <c r="L11" s="30">
        <v>3</v>
      </c>
      <c r="M11" s="30">
        <v>3</v>
      </c>
      <c r="N11" s="33">
        <v>13</v>
      </c>
      <c r="O11" s="40">
        <f t="shared" si="1"/>
        <v>65</v>
      </c>
      <c r="P11" s="37"/>
      <c r="Q11" s="5"/>
      <c r="R11" s="1"/>
      <c r="S11" s="1"/>
      <c r="T11" s="1"/>
      <c r="U11" s="2"/>
      <c r="V11" s="7"/>
    </row>
    <row r="12" spans="2:22" ht="30" customHeight="1" x14ac:dyDescent="0.25">
      <c r="B12" s="11" t="s">
        <v>33</v>
      </c>
      <c r="C12" s="10" t="s">
        <v>34</v>
      </c>
      <c r="D12" s="15" t="s">
        <v>64</v>
      </c>
      <c r="E12" s="30">
        <v>13</v>
      </c>
      <c r="F12" s="27">
        <v>7</v>
      </c>
      <c r="G12" s="27"/>
      <c r="H12" s="27">
        <v>10.6</v>
      </c>
      <c r="I12" s="46">
        <f t="shared" si="0"/>
        <v>53</v>
      </c>
      <c r="J12" s="27" t="s">
        <v>81</v>
      </c>
      <c r="K12" s="30">
        <v>6</v>
      </c>
      <c r="L12" s="30">
        <v>14</v>
      </c>
      <c r="M12" s="30"/>
      <c r="N12" s="33">
        <v>1.3</v>
      </c>
      <c r="O12" s="40">
        <f t="shared" si="1"/>
        <v>6.5</v>
      </c>
      <c r="P12" s="37"/>
      <c r="Q12" s="5"/>
      <c r="R12" s="1"/>
      <c r="S12" s="1"/>
      <c r="T12" s="1"/>
      <c r="U12" s="2"/>
      <c r="V12" s="7"/>
    </row>
    <row r="13" spans="2:22" ht="30" customHeight="1" x14ac:dyDescent="0.25">
      <c r="B13" s="11" t="s">
        <v>35</v>
      </c>
      <c r="C13" s="10" t="s">
        <v>36</v>
      </c>
      <c r="D13" s="15" t="s">
        <v>65</v>
      </c>
      <c r="E13" s="30">
        <v>12</v>
      </c>
      <c r="F13" s="27">
        <v>8</v>
      </c>
      <c r="G13" s="27"/>
      <c r="H13" s="27">
        <v>9.3000000000000007</v>
      </c>
      <c r="I13" s="46">
        <f t="shared" si="0"/>
        <v>46.5</v>
      </c>
      <c r="J13" s="27" t="s">
        <v>82</v>
      </c>
      <c r="K13" s="30">
        <v>9</v>
      </c>
      <c r="L13" s="30">
        <v>8</v>
      </c>
      <c r="M13" s="30">
        <v>3</v>
      </c>
      <c r="N13" s="33">
        <v>6.3</v>
      </c>
      <c r="O13" s="40">
        <f t="shared" si="1"/>
        <v>31.5</v>
      </c>
      <c r="P13" s="37"/>
      <c r="Q13" s="5"/>
      <c r="R13" s="1"/>
      <c r="S13" s="1"/>
      <c r="T13" s="1"/>
      <c r="U13" s="2"/>
      <c r="V13" s="7"/>
    </row>
    <row r="14" spans="2:22" ht="30" customHeight="1" x14ac:dyDescent="0.25">
      <c r="B14" s="11" t="s">
        <v>37</v>
      </c>
      <c r="C14" s="10" t="s">
        <v>38</v>
      </c>
      <c r="D14" s="15" t="s">
        <v>66</v>
      </c>
      <c r="E14" s="30">
        <v>10</v>
      </c>
      <c r="F14" s="27">
        <v>3</v>
      </c>
      <c r="G14" s="27">
        <v>7</v>
      </c>
      <c r="H14" s="27">
        <v>9</v>
      </c>
      <c r="I14" s="46">
        <f t="shared" si="0"/>
        <v>45</v>
      </c>
      <c r="J14" s="27" t="s">
        <v>83</v>
      </c>
      <c r="K14" s="30">
        <v>10</v>
      </c>
      <c r="L14" s="30">
        <v>6</v>
      </c>
      <c r="M14" s="30">
        <v>4</v>
      </c>
      <c r="N14" s="33">
        <v>8</v>
      </c>
      <c r="O14" s="40">
        <f t="shared" si="1"/>
        <v>40</v>
      </c>
      <c r="P14" s="37"/>
      <c r="Q14" s="5"/>
      <c r="R14" s="1"/>
      <c r="S14" s="1"/>
      <c r="T14" s="1"/>
      <c r="U14" s="2"/>
      <c r="V14" s="7"/>
    </row>
    <row r="15" spans="2:22" ht="30" customHeight="1" x14ac:dyDescent="0.25">
      <c r="B15" s="11" t="s">
        <v>39</v>
      </c>
      <c r="C15" s="10" t="s">
        <v>40</v>
      </c>
      <c r="D15" s="15" t="s">
        <v>67</v>
      </c>
      <c r="E15" s="30">
        <v>15</v>
      </c>
      <c r="F15" s="27">
        <v>5</v>
      </c>
      <c r="G15" s="27"/>
      <c r="H15" s="27">
        <v>13.3</v>
      </c>
      <c r="I15" s="46">
        <f t="shared" si="0"/>
        <v>66.5</v>
      </c>
      <c r="J15" s="27" t="s">
        <v>84</v>
      </c>
      <c r="K15" s="30">
        <v>15</v>
      </c>
      <c r="L15" s="30">
        <v>3</v>
      </c>
      <c r="M15" s="30">
        <v>2</v>
      </c>
      <c r="N15" s="33">
        <v>14</v>
      </c>
      <c r="O15" s="40">
        <f t="shared" si="1"/>
        <v>70</v>
      </c>
      <c r="P15" s="37"/>
      <c r="Q15" s="5"/>
      <c r="R15" s="1"/>
      <c r="S15" s="1"/>
      <c r="T15" s="1"/>
      <c r="U15" s="2"/>
      <c r="V15" s="7"/>
    </row>
    <row r="16" spans="2:22" ht="30" customHeight="1" x14ac:dyDescent="0.25">
      <c r="B16" s="11" t="s">
        <v>41</v>
      </c>
      <c r="C16" s="10" t="s">
        <v>42</v>
      </c>
      <c r="D16" s="15" t="s">
        <v>68</v>
      </c>
      <c r="E16" s="30">
        <v>10</v>
      </c>
      <c r="F16" s="27">
        <v>8</v>
      </c>
      <c r="G16" s="27">
        <v>2</v>
      </c>
      <c r="H16" s="27">
        <v>7.3</v>
      </c>
      <c r="I16" s="46">
        <f t="shared" si="0"/>
        <v>36.5</v>
      </c>
      <c r="J16" s="27" t="s">
        <v>85</v>
      </c>
      <c r="K16" s="27">
        <v>11</v>
      </c>
      <c r="L16" s="27">
        <v>8</v>
      </c>
      <c r="M16" s="27">
        <v>1</v>
      </c>
      <c r="N16" s="34">
        <v>8.3000000000000007</v>
      </c>
      <c r="O16" s="40">
        <f t="shared" si="1"/>
        <v>41.5</v>
      </c>
      <c r="P16" s="37"/>
      <c r="Q16" s="5"/>
      <c r="R16" s="1"/>
      <c r="S16" s="1"/>
      <c r="T16" s="1"/>
      <c r="U16" s="2"/>
      <c r="V16" s="7"/>
    </row>
    <row r="17" spans="2:22" ht="30" customHeight="1" x14ac:dyDescent="0.25">
      <c r="B17" s="11" t="s">
        <v>43</v>
      </c>
      <c r="C17" s="10" t="s">
        <v>44</v>
      </c>
      <c r="D17" s="15" t="s">
        <v>69</v>
      </c>
      <c r="E17" s="30">
        <v>14</v>
      </c>
      <c r="F17" s="30">
        <v>6</v>
      </c>
      <c r="G17" s="30"/>
      <c r="H17" s="30">
        <v>12</v>
      </c>
      <c r="I17" s="46">
        <f t="shared" si="0"/>
        <v>60</v>
      </c>
      <c r="J17" s="27" t="s">
        <v>86</v>
      </c>
      <c r="K17" s="27">
        <v>17</v>
      </c>
      <c r="L17" s="27">
        <v>3</v>
      </c>
      <c r="M17" s="27"/>
      <c r="N17" s="34">
        <v>16</v>
      </c>
      <c r="O17" s="40">
        <f t="shared" si="1"/>
        <v>80</v>
      </c>
      <c r="P17" s="37"/>
      <c r="Q17" s="5"/>
      <c r="R17" s="1"/>
      <c r="S17" s="1"/>
      <c r="T17" s="1"/>
      <c r="U17" s="2"/>
      <c r="V17" s="7"/>
    </row>
    <row r="18" spans="2:22" ht="30" customHeight="1" x14ac:dyDescent="0.25">
      <c r="B18" s="11" t="s">
        <v>45</v>
      </c>
      <c r="C18" s="10" t="s">
        <v>46</v>
      </c>
      <c r="D18" s="15" t="s">
        <v>70</v>
      </c>
      <c r="E18" s="30">
        <v>15</v>
      </c>
      <c r="F18" s="30">
        <v>4</v>
      </c>
      <c r="G18" s="30">
        <v>1</v>
      </c>
      <c r="H18" s="30">
        <v>13.6</v>
      </c>
      <c r="I18" s="46">
        <f t="shared" si="0"/>
        <v>68</v>
      </c>
      <c r="J18" s="27" t="s">
        <v>87</v>
      </c>
      <c r="K18" s="27">
        <v>15</v>
      </c>
      <c r="L18" s="27">
        <v>3</v>
      </c>
      <c r="M18" s="27">
        <v>2</v>
      </c>
      <c r="N18" s="34">
        <v>14</v>
      </c>
      <c r="O18" s="40">
        <f t="shared" si="1"/>
        <v>70</v>
      </c>
      <c r="P18" s="37"/>
      <c r="Q18" s="5"/>
      <c r="R18" s="1"/>
      <c r="S18" s="1"/>
      <c r="T18" s="1"/>
      <c r="U18" s="2"/>
      <c r="V18" s="7"/>
    </row>
    <row r="19" spans="2:22" ht="30" customHeight="1" x14ac:dyDescent="0.25">
      <c r="B19" s="11" t="s">
        <v>47</v>
      </c>
      <c r="C19" s="10" t="s">
        <v>48</v>
      </c>
      <c r="D19" s="15" t="s">
        <v>71</v>
      </c>
      <c r="E19" s="30">
        <v>13</v>
      </c>
      <c r="F19" s="30">
        <v>7</v>
      </c>
      <c r="G19" s="30"/>
      <c r="H19" s="30">
        <v>10.6</v>
      </c>
      <c r="I19" s="46">
        <f t="shared" si="0"/>
        <v>53</v>
      </c>
      <c r="J19" s="27" t="s">
        <v>88</v>
      </c>
      <c r="K19" s="27">
        <v>19</v>
      </c>
      <c r="L19" s="27">
        <v>1</v>
      </c>
      <c r="M19" s="27"/>
      <c r="N19" s="34">
        <v>18.600000000000001</v>
      </c>
      <c r="O19" s="40">
        <f t="shared" si="1"/>
        <v>93</v>
      </c>
      <c r="P19" s="37"/>
      <c r="Q19" s="5"/>
      <c r="R19" s="1"/>
      <c r="S19" s="1"/>
      <c r="T19" s="1"/>
      <c r="U19" s="2"/>
      <c r="V19" s="7"/>
    </row>
    <row r="20" spans="2:22" ht="30" customHeight="1" x14ac:dyDescent="0.25">
      <c r="B20" s="11" t="s">
        <v>49</v>
      </c>
      <c r="C20" s="10" t="s">
        <v>50</v>
      </c>
      <c r="D20" s="15" t="s">
        <v>93</v>
      </c>
      <c r="E20" s="30">
        <v>17</v>
      </c>
      <c r="F20" s="30">
        <v>3</v>
      </c>
      <c r="G20" s="30"/>
      <c r="H20" s="30">
        <v>16</v>
      </c>
      <c r="I20" s="46">
        <f t="shared" si="0"/>
        <v>80</v>
      </c>
      <c r="J20" s="27" t="s">
        <v>89</v>
      </c>
      <c r="K20" s="27">
        <v>16</v>
      </c>
      <c r="L20" s="27">
        <v>4</v>
      </c>
      <c r="M20" s="27"/>
      <c r="N20" s="34">
        <v>14.6</v>
      </c>
      <c r="O20" s="40">
        <f t="shared" si="1"/>
        <v>73</v>
      </c>
      <c r="P20" s="37"/>
      <c r="Q20" s="5"/>
      <c r="R20" s="1"/>
      <c r="S20" s="1"/>
      <c r="T20" s="1"/>
      <c r="U20" s="2"/>
      <c r="V20" s="7"/>
    </row>
    <row r="21" spans="2:22" ht="30" customHeight="1" x14ac:dyDescent="0.25">
      <c r="B21" s="11" t="s">
        <v>51</v>
      </c>
      <c r="C21" s="10" t="s">
        <v>52</v>
      </c>
      <c r="D21" s="15" t="s">
        <v>72</v>
      </c>
      <c r="E21" s="30">
        <v>9</v>
      </c>
      <c r="F21" s="30">
        <v>10</v>
      </c>
      <c r="G21" s="30">
        <v>1</v>
      </c>
      <c r="H21" s="30">
        <v>5.6</v>
      </c>
      <c r="I21" s="46">
        <f t="shared" si="0"/>
        <v>28</v>
      </c>
      <c r="J21" s="27" t="s">
        <v>94</v>
      </c>
      <c r="K21" s="27">
        <v>12</v>
      </c>
      <c r="L21" s="27">
        <v>5</v>
      </c>
      <c r="M21" s="27">
        <v>3</v>
      </c>
      <c r="N21" s="34">
        <v>10.3</v>
      </c>
      <c r="O21" s="40">
        <f t="shared" si="1"/>
        <v>51.5</v>
      </c>
      <c r="P21" s="37"/>
      <c r="Q21" s="5"/>
      <c r="R21" s="1"/>
      <c r="S21" s="1"/>
      <c r="T21" s="1"/>
      <c r="U21" s="2"/>
      <c r="V21" s="7"/>
    </row>
    <row r="22" spans="2:22" ht="30" customHeight="1" x14ac:dyDescent="0.25">
      <c r="B22" s="11" t="s">
        <v>53</v>
      </c>
      <c r="C22" s="10" t="s">
        <v>54</v>
      </c>
      <c r="D22" s="15" t="s">
        <v>73</v>
      </c>
      <c r="E22" s="30">
        <v>18</v>
      </c>
      <c r="F22" s="30"/>
      <c r="G22" s="30">
        <v>2</v>
      </c>
      <c r="H22" s="30">
        <v>18</v>
      </c>
      <c r="I22" s="46">
        <f t="shared" si="0"/>
        <v>90</v>
      </c>
      <c r="J22" s="27" t="s">
        <v>90</v>
      </c>
      <c r="K22" s="27">
        <v>14</v>
      </c>
      <c r="L22" s="27">
        <v>4</v>
      </c>
      <c r="M22" s="27">
        <v>2</v>
      </c>
      <c r="N22" s="34">
        <v>12.6</v>
      </c>
      <c r="O22" s="40">
        <f t="shared" si="1"/>
        <v>63</v>
      </c>
      <c r="P22" s="37"/>
      <c r="Q22" s="5"/>
      <c r="R22" s="1"/>
      <c r="S22" s="1"/>
      <c r="T22" s="1"/>
      <c r="U22" s="2"/>
      <c r="V22" s="7"/>
    </row>
    <row r="23" spans="2:22" ht="30" customHeight="1" thickBot="1" x14ac:dyDescent="0.3">
      <c r="B23" s="12" t="s">
        <v>55</v>
      </c>
      <c r="C23" s="13" t="s">
        <v>56</v>
      </c>
      <c r="D23" s="16" t="s">
        <v>74</v>
      </c>
      <c r="E23" s="45">
        <v>15</v>
      </c>
      <c r="F23" s="45">
        <v>4</v>
      </c>
      <c r="G23" s="45">
        <v>1</v>
      </c>
      <c r="H23" s="45">
        <v>13.6</v>
      </c>
      <c r="I23" s="41">
        <f t="shared" si="0"/>
        <v>68</v>
      </c>
      <c r="J23" s="28" t="s">
        <v>91</v>
      </c>
      <c r="K23" s="31">
        <v>16</v>
      </c>
      <c r="L23" s="28">
        <v>4</v>
      </c>
      <c r="M23" s="31"/>
      <c r="N23" s="35">
        <v>14.6</v>
      </c>
      <c r="O23" s="41">
        <f t="shared" si="1"/>
        <v>73</v>
      </c>
      <c r="P23" s="38"/>
      <c r="Q23" s="6"/>
      <c r="R23" s="3"/>
      <c r="S23" s="3"/>
      <c r="T23" s="3"/>
      <c r="U23" s="4"/>
      <c r="V23" s="8"/>
    </row>
  </sheetData>
  <mergeCells count="7">
    <mergeCell ref="V2:V4"/>
    <mergeCell ref="J3:O3"/>
    <mergeCell ref="B2:B4"/>
    <mergeCell ref="C2:C4"/>
    <mergeCell ref="Q2:U3"/>
    <mergeCell ref="D2:P2"/>
    <mergeCell ref="D3:I3"/>
  </mergeCells>
  <pageMargins left="0.7" right="0.7" top="0.75" bottom="0.75" header="0.3" footer="0.3"/>
  <pageSetup paperSize="9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2</xdr:col>
                <xdr:colOff>466725</xdr:colOff>
                <xdr:row>6</xdr:row>
                <xdr:rowOff>123825</xdr:rowOff>
              </from>
              <to>
                <xdr:col>2</xdr:col>
                <xdr:colOff>619125</xdr:colOff>
                <xdr:row>6</xdr:row>
                <xdr:rowOff>285750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 sizeWithCells="1">
              <from>
                <xdr:col>2</xdr:col>
                <xdr:colOff>0</xdr:colOff>
                <xdr:row>7</xdr:row>
                <xdr:rowOff>0</xdr:rowOff>
              </from>
              <to>
                <xdr:col>2</xdr:col>
                <xdr:colOff>114300</xdr:colOff>
                <xdr:row>7</xdr:row>
                <xdr:rowOff>200025</xdr:rowOff>
              </to>
            </anchor>
          </objectPr>
        </oleObject>
      </mc:Choice>
      <mc:Fallback>
        <oleObject progId="Equation.3" shapeId="102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58"/>
  <sheetViews>
    <sheetView topLeftCell="A13" zoomScale="70" zoomScaleNormal="70" workbookViewId="0">
      <selection activeCell="U10" sqref="U10"/>
    </sheetView>
  </sheetViews>
  <sheetFormatPr defaultRowHeight="15" x14ac:dyDescent="0.25"/>
  <cols>
    <col min="2" max="2" width="28.7109375" customWidth="1"/>
    <col min="3" max="4" width="20.7109375" customWidth="1"/>
    <col min="5" max="8" width="8.7109375" customWidth="1"/>
    <col min="9" max="9" width="12.7109375" customWidth="1"/>
    <col min="10" max="10" width="20.7109375" customWidth="1"/>
    <col min="11" max="14" width="8.7109375" customWidth="1"/>
    <col min="15" max="15" width="12.7109375" customWidth="1"/>
    <col min="16" max="16" width="15.7109375" customWidth="1"/>
  </cols>
  <sheetData>
    <row r="1" spans="2:20" ht="15.75" thickBot="1" x14ac:dyDescent="0.3"/>
    <row r="2" spans="2:20" ht="20.100000000000001" customHeight="1" thickBot="1" x14ac:dyDescent="0.3">
      <c r="B2" s="140" t="s">
        <v>0</v>
      </c>
      <c r="C2" s="140" t="s">
        <v>1</v>
      </c>
      <c r="D2" s="149" t="s">
        <v>3</v>
      </c>
      <c r="E2" s="150"/>
      <c r="F2" s="150"/>
      <c r="G2" s="150"/>
      <c r="H2" s="150"/>
      <c r="I2" s="151"/>
      <c r="J2" s="151"/>
      <c r="K2" s="151"/>
      <c r="L2" s="151"/>
      <c r="M2" s="151"/>
      <c r="N2" s="151"/>
      <c r="O2" s="151"/>
      <c r="P2" s="152"/>
    </row>
    <row r="3" spans="2:20" ht="20.100000000000001" customHeight="1" x14ac:dyDescent="0.25">
      <c r="B3" s="141"/>
      <c r="C3" s="141"/>
      <c r="D3" s="153" t="s">
        <v>5</v>
      </c>
      <c r="E3" s="154"/>
      <c r="F3" s="154"/>
      <c r="G3" s="154"/>
      <c r="H3" s="154"/>
      <c r="I3" s="155"/>
      <c r="J3" s="139" t="s">
        <v>5</v>
      </c>
      <c r="K3" s="139"/>
      <c r="L3" s="139"/>
      <c r="M3" s="139"/>
      <c r="N3" s="139"/>
      <c r="O3" s="139"/>
      <c r="P3" s="54"/>
    </row>
    <row r="4" spans="2:20" ht="20.100000000000001" customHeight="1" thickBot="1" x14ac:dyDescent="0.3">
      <c r="B4" s="142"/>
      <c r="C4" s="142"/>
      <c r="D4" s="22" t="s">
        <v>6</v>
      </c>
      <c r="E4" s="23" t="s">
        <v>18</v>
      </c>
      <c r="F4" s="24" t="s">
        <v>15</v>
      </c>
      <c r="G4" s="24" t="s">
        <v>16</v>
      </c>
      <c r="H4" s="21" t="s">
        <v>17</v>
      </c>
      <c r="I4" s="25" t="s">
        <v>7</v>
      </c>
      <c r="J4" s="25" t="s">
        <v>6</v>
      </c>
      <c r="K4" s="23" t="s">
        <v>18</v>
      </c>
      <c r="L4" s="24" t="s">
        <v>15</v>
      </c>
      <c r="M4" s="24" t="s">
        <v>16</v>
      </c>
      <c r="N4" s="21" t="s">
        <v>17</v>
      </c>
      <c r="O4" s="25" t="s">
        <v>7</v>
      </c>
      <c r="P4" s="26" t="s">
        <v>2</v>
      </c>
    </row>
    <row r="5" spans="2:20" ht="30" customHeight="1" x14ac:dyDescent="0.25">
      <c r="B5" s="105" t="s">
        <v>96</v>
      </c>
      <c r="C5" s="105" t="s">
        <v>121</v>
      </c>
      <c r="D5" s="106" t="s">
        <v>144</v>
      </c>
      <c r="E5" s="29">
        <v>7</v>
      </c>
      <c r="F5" s="42">
        <v>11</v>
      </c>
      <c r="G5" s="42">
        <f>20-(E5+F5)</f>
        <v>2</v>
      </c>
      <c r="H5" s="42">
        <v>3.33</v>
      </c>
      <c r="I5" s="46">
        <f>(H5*5)</f>
        <v>16.649999999999999</v>
      </c>
      <c r="J5" s="107" t="s">
        <v>163</v>
      </c>
      <c r="K5" s="29">
        <v>7</v>
      </c>
      <c r="L5" s="29">
        <v>8</v>
      </c>
      <c r="M5" s="29">
        <f>20-(K5+L5)</f>
        <v>5</v>
      </c>
      <c r="N5" s="32">
        <v>4.33</v>
      </c>
      <c r="O5" s="40">
        <f>(N5*5)</f>
        <v>21.65</v>
      </c>
      <c r="P5" s="102">
        <f>(I5+O5)/2</f>
        <v>19.149999999999999</v>
      </c>
    </row>
    <row r="6" spans="2:20" ht="30" customHeight="1" x14ac:dyDescent="0.25">
      <c r="B6" s="63" t="s">
        <v>97</v>
      </c>
      <c r="C6" s="63" t="s">
        <v>122</v>
      </c>
      <c r="D6" s="70" t="s">
        <v>145</v>
      </c>
      <c r="E6" s="30">
        <v>18</v>
      </c>
      <c r="F6" s="27">
        <v>2</v>
      </c>
      <c r="G6" s="42">
        <f t="shared" ref="G6:G30" si="0">20-(E6+F6)</f>
        <v>0</v>
      </c>
      <c r="H6" s="27">
        <v>17.329999999999998</v>
      </c>
      <c r="I6" s="46">
        <f t="shared" ref="I6:I30" si="1">(H6*5)</f>
        <v>86.649999999999991</v>
      </c>
      <c r="J6" s="72" t="s">
        <v>164</v>
      </c>
      <c r="K6" s="30">
        <v>16</v>
      </c>
      <c r="L6" s="30">
        <v>3</v>
      </c>
      <c r="M6" s="29">
        <f t="shared" ref="M6:M30" si="2">20-(K6+L6)</f>
        <v>1</v>
      </c>
      <c r="N6" s="33">
        <v>15</v>
      </c>
      <c r="O6" s="75">
        <f t="shared" ref="O6:O30" si="3">(N6*5)</f>
        <v>75</v>
      </c>
      <c r="P6" s="102">
        <f t="shared" ref="P6:P30" si="4">(I6+O6)/2</f>
        <v>80.824999999999989</v>
      </c>
    </row>
    <row r="7" spans="2:20" ht="30" customHeight="1" x14ac:dyDescent="0.25">
      <c r="B7" s="63" t="s">
        <v>98</v>
      </c>
      <c r="C7" s="63" t="s">
        <v>123</v>
      </c>
      <c r="D7" s="70" t="s">
        <v>146</v>
      </c>
      <c r="E7" s="30">
        <v>9</v>
      </c>
      <c r="F7" s="27">
        <v>11</v>
      </c>
      <c r="G7" s="42">
        <f t="shared" si="0"/>
        <v>0</v>
      </c>
      <c r="H7" s="27">
        <v>5.33</v>
      </c>
      <c r="I7" s="46">
        <f t="shared" si="1"/>
        <v>26.65</v>
      </c>
      <c r="J7" s="72" t="s">
        <v>165</v>
      </c>
      <c r="K7" s="30">
        <v>14</v>
      </c>
      <c r="L7" s="30">
        <v>5</v>
      </c>
      <c r="M7" s="29">
        <f t="shared" si="2"/>
        <v>1</v>
      </c>
      <c r="N7" s="33">
        <v>12.33</v>
      </c>
      <c r="O7" s="75">
        <f t="shared" si="3"/>
        <v>61.65</v>
      </c>
      <c r="P7" s="102">
        <f t="shared" si="4"/>
        <v>44.15</v>
      </c>
    </row>
    <row r="8" spans="2:20" ht="30" customHeight="1" x14ac:dyDescent="0.25">
      <c r="B8" s="63" t="s">
        <v>99</v>
      </c>
      <c r="C8" s="63" t="s">
        <v>124</v>
      </c>
      <c r="D8" s="70" t="s">
        <v>147</v>
      </c>
      <c r="E8" s="30">
        <v>12</v>
      </c>
      <c r="F8" s="27">
        <v>4</v>
      </c>
      <c r="G8" s="42">
        <f t="shared" si="0"/>
        <v>4</v>
      </c>
      <c r="H8" s="27">
        <v>10.67</v>
      </c>
      <c r="I8" s="46">
        <f t="shared" si="1"/>
        <v>53.35</v>
      </c>
      <c r="J8" s="72" t="s">
        <v>191</v>
      </c>
      <c r="K8" s="30">
        <v>14</v>
      </c>
      <c r="L8" s="30">
        <v>6</v>
      </c>
      <c r="M8" s="29">
        <f t="shared" si="2"/>
        <v>0</v>
      </c>
      <c r="N8" s="33">
        <v>12</v>
      </c>
      <c r="O8" s="75">
        <f t="shared" si="3"/>
        <v>60</v>
      </c>
      <c r="P8" s="102">
        <f t="shared" si="4"/>
        <v>56.674999999999997</v>
      </c>
      <c r="T8" t="s">
        <v>199</v>
      </c>
    </row>
    <row r="9" spans="2:20" ht="30" customHeight="1" x14ac:dyDescent="0.25">
      <c r="B9" s="63" t="s">
        <v>100</v>
      </c>
      <c r="C9" s="63" t="s">
        <v>125</v>
      </c>
      <c r="D9" s="70" t="s">
        <v>190</v>
      </c>
      <c r="E9" s="30">
        <v>14</v>
      </c>
      <c r="F9" s="27">
        <v>2</v>
      </c>
      <c r="G9" s="42">
        <f t="shared" si="0"/>
        <v>4</v>
      </c>
      <c r="H9" s="27">
        <v>13.33</v>
      </c>
      <c r="I9" s="46">
        <f t="shared" si="1"/>
        <v>66.650000000000006</v>
      </c>
      <c r="J9" s="72" t="s">
        <v>166</v>
      </c>
      <c r="K9" s="30">
        <v>6</v>
      </c>
      <c r="L9" s="30">
        <v>12</v>
      </c>
      <c r="M9" s="29">
        <f t="shared" si="2"/>
        <v>2</v>
      </c>
      <c r="N9" s="33">
        <v>2</v>
      </c>
      <c r="O9" s="75">
        <f t="shared" si="3"/>
        <v>10</v>
      </c>
      <c r="P9" s="102">
        <f t="shared" si="4"/>
        <v>38.325000000000003</v>
      </c>
    </row>
    <row r="10" spans="2:20" ht="30" customHeight="1" x14ac:dyDescent="0.25">
      <c r="B10" s="63" t="s">
        <v>101</v>
      </c>
      <c r="C10" s="63" t="s">
        <v>126</v>
      </c>
      <c r="D10" s="70" t="s">
        <v>148</v>
      </c>
      <c r="E10" s="30">
        <v>9</v>
      </c>
      <c r="F10" s="27">
        <v>9</v>
      </c>
      <c r="G10" s="42">
        <f t="shared" si="0"/>
        <v>2</v>
      </c>
      <c r="H10" s="27">
        <v>6</v>
      </c>
      <c r="I10" s="46">
        <f t="shared" si="1"/>
        <v>30</v>
      </c>
      <c r="J10" s="72" t="s">
        <v>167</v>
      </c>
      <c r="K10" s="30">
        <v>13</v>
      </c>
      <c r="L10" s="30">
        <v>4</v>
      </c>
      <c r="M10" s="29">
        <f t="shared" si="2"/>
        <v>3</v>
      </c>
      <c r="N10" s="33">
        <v>11.67</v>
      </c>
      <c r="O10" s="75">
        <f t="shared" si="3"/>
        <v>58.35</v>
      </c>
      <c r="P10" s="102">
        <f t="shared" si="4"/>
        <v>44.174999999999997</v>
      </c>
    </row>
    <row r="11" spans="2:20" ht="30" customHeight="1" x14ac:dyDescent="0.25">
      <c r="B11" s="63" t="s">
        <v>102</v>
      </c>
      <c r="C11" s="63" t="s">
        <v>127</v>
      </c>
      <c r="D11" s="87" t="s">
        <v>149</v>
      </c>
      <c r="E11" s="88">
        <v>19</v>
      </c>
      <c r="F11" s="89">
        <v>1</v>
      </c>
      <c r="G11" s="90">
        <f t="shared" si="0"/>
        <v>0</v>
      </c>
      <c r="H11" s="91">
        <v>18.670000000000002</v>
      </c>
      <c r="I11" s="92">
        <f t="shared" si="1"/>
        <v>93.350000000000009</v>
      </c>
      <c r="J11" s="72" t="s">
        <v>168</v>
      </c>
      <c r="K11" s="30">
        <v>13</v>
      </c>
      <c r="L11" s="30">
        <v>5</v>
      </c>
      <c r="M11" s="29">
        <f t="shared" si="2"/>
        <v>2</v>
      </c>
      <c r="N11" s="33">
        <v>11.33</v>
      </c>
      <c r="O11" s="75">
        <f t="shared" si="3"/>
        <v>56.65</v>
      </c>
      <c r="P11" s="102">
        <f t="shared" si="4"/>
        <v>75</v>
      </c>
      <c r="Q11" s="113">
        <v>2</v>
      </c>
    </row>
    <row r="12" spans="2:20" ht="30" customHeight="1" x14ac:dyDescent="0.25">
      <c r="B12" s="63" t="s">
        <v>103</v>
      </c>
      <c r="C12" s="63" t="s">
        <v>128</v>
      </c>
      <c r="D12" s="70" t="s">
        <v>150</v>
      </c>
      <c r="E12" s="30">
        <v>15</v>
      </c>
      <c r="F12" s="27">
        <v>4</v>
      </c>
      <c r="G12" s="42">
        <f t="shared" si="0"/>
        <v>1</v>
      </c>
      <c r="H12" s="27">
        <v>13.67</v>
      </c>
      <c r="I12" s="46">
        <f t="shared" si="1"/>
        <v>68.349999999999994</v>
      </c>
      <c r="J12" s="72" t="s">
        <v>169</v>
      </c>
      <c r="K12" s="30">
        <v>14</v>
      </c>
      <c r="L12" s="30">
        <v>3</v>
      </c>
      <c r="M12" s="29">
        <f t="shared" si="2"/>
        <v>3</v>
      </c>
      <c r="N12" s="33">
        <v>13</v>
      </c>
      <c r="O12" s="75">
        <f t="shared" si="3"/>
        <v>65</v>
      </c>
      <c r="P12" s="102">
        <f t="shared" si="4"/>
        <v>66.674999999999997</v>
      </c>
    </row>
    <row r="13" spans="2:20" ht="30" customHeight="1" x14ac:dyDescent="0.25">
      <c r="B13" s="63" t="s">
        <v>104</v>
      </c>
      <c r="C13" s="63" t="s">
        <v>129</v>
      </c>
      <c r="D13" s="70" t="s">
        <v>151</v>
      </c>
      <c r="E13" s="30">
        <v>15</v>
      </c>
      <c r="F13" s="27">
        <v>4</v>
      </c>
      <c r="G13" s="42">
        <f t="shared" si="0"/>
        <v>1</v>
      </c>
      <c r="H13" s="27">
        <v>13.67</v>
      </c>
      <c r="I13" s="46">
        <f t="shared" si="1"/>
        <v>68.349999999999994</v>
      </c>
      <c r="J13" s="72" t="s">
        <v>170</v>
      </c>
      <c r="K13" s="30">
        <v>7</v>
      </c>
      <c r="L13" s="30">
        <v>7</v>
      </c>
      <c r="M13" s="29">
        <f t="shared" si="2"/>
        <v>6</v>
      </c>
      <c r="N13" s="33">
        <v>4.67</v>
      </c>
      <c r="O13" s="75">
        <f t="shared" si="3"/>
        <v>23.35</v>
      </c>
      <c r="P13" s="102">
        <f t="shared" si="4"/>
        <v>45.849999999999994</v>
      </c>
    </row>
    <row r="14" spans="2:20" ht="30" customHeight="1" x14ac:dyDescent="0.25">
      <c r="B14" s="63" t="s">
        <v>105</v>
      </c>
      <c r="C14" s="63" t="s">
        <v>130</v>
      </c>
      <c r="D14" s="70" t="s">
        <v>152</v>
      </c>
      <c r="E14" s="30">
        <v>15</v>
      </c>
      <c r="F14" s="27">
        <v>5</v>
      </c>
      <c r="G14" s="42">
        <f t="shared" si="0"/>
        <v>0</v>
      </c>
      <c r="H14" s="27">
        <v>13.33</v>
      </c>
      <c r="I14" s="46">
        <f t="shared" si="1"/>
        <v>66.650000000000006</v>
      </c>
      <c r="J14" s="72" t="s">
        <v>171</v>
      </c>
      <c r="K14" s="30">
        <v>16</v>
      </c>
      <c r="L14" s="30">
        <v>4</v>
      </c>
      <c r="M14" s="29">
        <f t="shared" si="2"/>
        <v>0</v>
      </c>
      <c r="N14" s="33">
        <v>14.67</v>
      </c>
      <c r="O14" s="75">
        <f t="shared" si="3"/>
        <v>73.349999999999994</v>
      </c>
      <c r="P14" s="102">
        <f t="shared" si="4"/>
        <v>70</v>
      </c>
    </row>
    <row r="15" spans="2:20" ht="30" customHeight="1" x14ac:dyDescent="0.25">
      <c r="B15" s="63" t="s">
        <v>106</v>
      </c>
      <c r="C15" s="63" t="s">
        <v>131</v>
      </c>
      <c r="D15" s="70" t="s">
        <v>192</v>
      </c>
      <c r="E15" s="30">
        <v>15</v>
      </c>
      <c r="F15" s="27">
        <v>4</v>
      </c>
      <c r="G15" s="42">
        <f t="shared" si="0"/>
        <v>1</v>
      </c>
      <c r="H15" s="27">
        <v>13.67</v>
      </c>
      <c r="I15" s="46">
        <f t="shared" si="1"/>
        <v>68.349999999999994</v>
      </c>
      <c r="J15" s="72" t="s">
        <v>172</v>
      </c>
      <c r="K15" s="30">
        <v>11</v>
      </c>
      <c r="L15" s="30">
        <v>9</v>
      </c>
      <c r="M15" s="29">
        <f t="shared" si="2"/>
        <v>0</v>
      </c>
      <c r="N15" s="33">
        <v>8</v>
      </c>
      <c r="O15" s="75">
        <f t="shared" si="3"/>
        <v>40</v>
      </c>
      <c r="P15" s="102">
        <f t="shared" si="4"/>
        <v>54.174999999999997</v>
      </c>
    </row>
    <row r="16" spans="2:20" ht="30" customHeight="1" x14ac:dyDescent="0.25">
      <c r="B16" s="63" t="s">
        <v>107</v>
      </c>
      <c r="C16" s="63" t="s">
        <v>10</v>
      </c>
      <c r="D16" s="70" t="s">
        <v>153</v>
      </c>
      <c r="E16" s="30">
        <v>12</v>
      </c>
      <c r="F16" s="27">
        <v>4</v>
      </c>
      <c r="G16" s="42">
        <f t="shared" si="0"/>
        <v>4</v>
      </c>
      <c r="H16" s="27">
        <v>10.67</v>
      </c>
      <c r="I16" s="46">
        <f t="shared" si="1"/>
        <v>53.35</v>
      </c>
      <c r="J16" s="72" t="s">
        <v>173</v>
      </c>
      <c r="K16" s="27">
        <v>12</v>
      </c>
      <c r="L16" s="27">
        <v>5</v>
      </c>
      <c r="M16" s="29">
        <f t="shared" si="2"/>
        <v>3</v>
      </c>
      <c r="N16" s="34">
        <v>10.33</v>
      </c>
      <c r="O16" s="75">
        <f t="shared" si="3"/>
        <v>51.65</v>
      </c>
      <c r="P16" s="102">
        <f t="shared" si="4"/>
        <v>52.5</v>
      </c>
    </row>
    <row r="17" spans="2:17" ht="30" customHeight="1" x14ac:dyDescent="0.25">
      <c r="B17" s="63" t="s">
        <v>108</v>
      </c>
      <c r="C17" s="63" t="s">
        <v>132</v>
      </c>
      <c r="D17" s="70" t="s">
        <v>154</v>
      </c>
      <c r="E17" s="30">
        <v>18</v>
      </c>
      <c r="F17" s="30">
        <v>2</v>
      </c>
      <c r="G17" s="42">
        <f t="shared" si="0"/>
        <v>0</v>
      </c>
      <c r="H17" s="30">
        <v>17.329999999999998</v>
      </c>
      <c r="I17" s="46">
        <f t="shared" si="1"/>
        <v>86.649999999999991</v>
      </c>
      <c r="J17" s="72" t="s">
        <v>174</v>
      </c>
      <c r="K17" s="27">
        <v>17</v>
      </c>
      <c r="L17" s="27">
        <v>3</v>
      </c>
      <c r="M17" s="29">
        <f t="shared" si="2"/>
        <v>0</v>
      </c>
      <c r="N17" s="34">
        <v>16</v>
      </c>
      <c r="O17" s="75">
        <f t="shared" si="3"/>
        <v>80</v>
      </c>
      <c r="P17" s="102">
        <f t="shared" si="4"/>
        <v>83.324999999999989</v>
      </c>
    </row>
    <row r="18" spans="2:17" ht="30" customHeight="1" x14ac:dyDescent="0.25">
      <c r="B18" s="63" t="s">
        <v>109</v>
      </c>
      <c r="C18" s="63" t="s">
        <v>133</v>
      </c>
      <c r="D18" s="70" t="s">
        <v>155</v>
      </c>
      <c r="E18" s="30">
        <v>17</v>
      </c>
      <c r="F18" s="30">
        <v>3</v>
      </c>
      <c r="G18" s="42">
        <f t="shared" si="0"/>
        <v>0</v>
      </c>
      <c r="H18" s="30">
        <v>16</v>
      </c>
      <c r="I18" s="46">
        <f t="shared" si="1"/>
        <v>80</v>
      </c>
      <c r="J18" s="99" t="s">
        <v>175</v>
      </c>
      <c r="K18" s="100">
        <v>18</v>
      </c>
      <c r="L18" s="100">
        <v>2</v>
      </c>
      <c r="M18" s="96">
        <f t="shared" si="2"/>
        <v>0</v>
      </c>
      <c r="N18" s="101">
        <v>17.329999999999998</v>
      </c>
      <c r="O18" s="104">
        <f t="shared" si="3"/>
        <v>86.649999999999991</v>
      </c>
      <c r="P18" s="102">
        <f t="shared" si="4"/>
        <v>83.324999999999989</v>
      </c>
      <c r="Q18" s="113">
        <v>3</v>
      </c>
    </row>
    <row r="19" spans="2:17" ht="30" customHeight="1" x14ac:dyDescent="0.25">
      <c r="B19" s="63" t="s">
        <v>110</v>
      </c>
      <c r="C19" s="63" t="s">
        <v>134</v>
      </c>
      <c r="D19" s="70" t="s">
        <v>198</v>
      </c>
      <c r="E19" s="30">
        <v>6</v>
      </c>
      <c r="F19" s="30">
        <v>8</v>
      </c>
      <c r="G19" s="42">
        <f t="shared" si="0"/>
        <v>6</v>
      </c>
      <c r="H19" s="30">
        <v>3.33</v>
      </c>
      <c r="I19" s="46">
        <f t="shared" si="1"/>
        <v>16.649999999999999</v>
      </c>
      <c r="J19" s="72" t="s">
        <v>176</v>
      </c>
      <c r="K19" s="27">
        <v>11</v>
      </c>
      <c r="L19" s="27">
        <v>9</v>
      </c>
      <c r="M19" s="29">
        <f t="shared" si="2"/>
        <v>0</v>
      </c>
      <c r="N19" s="34">
        <v>8</v>
      </c>
      <c r="O19" s="75">
        <f t="shared" si="3"/>
        <v>40</v>
      </c>
      <c r="P19" s="102">
        <f t="shared" si="4"/>
        <v>28.324999999999999</v>
      </c>
    </row>
    <row r="20" spans="2:17" ht="30" customHeight="1" x14ac:dyDescent="0.25">
      <c r="B20" s="63" t="s">
        <v>111</v>
      </c>
      <c r="C20" s="63" t="s">
        <v>135</v>
      </c>
      <c r="D20" s="70" t="s">
        <v>156</v>
      </c>
      <c r="E20" s="30">
        <v>18</v>
      </c>
      <c r="F20" s="30">
        <v>2</v>
      </c>
      <c r="G20" s="42">
        <f t="shared" si="0"/>
        <v>0</v>
      </c>
      <c r="H20" s="30">
        <v>17.329999999999998</v>
      </c>
      <c r="I20" s="46">
        <f t="shared" si="1"/>
        <v>86.649999999999991</v>
      </c>
      <c r="J20" s="72" t="s">
        <v>177</v>
      </c>
      <c r="K20" s="27">
        <v>15</v>
      </c>
      <c r="L20" s="27">
        <v>4</v>
      </c>
      <c r="M20" s="29">
        <f t="shared" si="2"/>
        <v>1</v>
      </c>
      <c r="N20" s="34">
        <v>12.67</v>
      </c>
      <c r="O20" s="75">
        <f t="shared" si="3"/>
        <v>63.35</v>
      </c>
      <c r="P20" s="102">
        <f t="shared" si="4"/>
        <v>75</v>
      </c>
    </row>
    <row r="21" spans="2:17" ht="30" customHeight="1" x14ac:dyDescent="0.25">
      <c r="B21" s="63" t="s">
        <v>112</v>
      </c>
      <c r="C21" s="63" t="s">
        <v>136</v>
      </c>
      <c r="D21" s="70" t="s">
        <v>157</v>
      </c>
      <c r="E21" s="30">
        <v>12</v>
      </c>
      <c r="F21" s="30">
        <v>7</v>
      </c>
      <c r="G21" s="42">
        <f t="shared" si="0"/>
        <v>1</v>
      </c>
      <c r="H21" s="30">
        <v>9.67</v>
      </c>
      <c r="I21" s="46">
        <f t="shared" si="1"/>
        <v>48.35</v>
      </c>
      <c r="J21" s="72" t="s">
        <v>197</v>
      </c>
      <c r="K21" s="27">
        <v>17</v>
      </c>
      <c r="L21" s="27">
        <v>1</v>
      </c>
      <c r="M21" s="29">
        <f t="shared" si="2"/>
        <v>2</v>
      </c>
      <c r="N21" s="34">
        <v>16.670000000000002</v>
      </c>
      <c r="O21" s="75">
        <f t="shared" si="3"/>
        <v>83.350000000000009</v>
      </c>
      <c r="P21" s="102">
        <f t="shared" si="4"/>
        <v>65.850000000000009</v>
      </c>
    </row>
    <row r="22" spans="2:17" ht="30" customHeight="1" x14ac:dyDescent="0.25">
      <c r="B22" s="63" t="s">
        <v>113</v>
      </c>
      <c r="C22" s="63" t="s">
        <v>137</v>
      </c>
      <c r="D22" s="70" t="s">
        <v>193</v>
      </c>
      <c r="E22" s="30">
        <v>9</v>
      </c>
      <c r="F22" s="30">
        <v>5</v>
      </c>
      <c r="G22" s="42">
        <f t="shared" si="0"/>
        <v>6</v>
      </c>
      <c r="H22" s="30">
        <v>7.33</v>
      </c>
      <c r="I22" s="46">
        <f t="shared" si="1"/>
        <v>36.65</v>
      </c>
      <c r="J22" s="72" t="s">
        <v>178</v>
      </c>
      <c r="K22" s="27">
        <v>13</v>
      </c>
      <c r="L22" s="27">
        <v>4</v>
      </c>
      <c r="M22" s="29">
        <f t="shared" si="2"/>
        <v>3</v>
      </c>
      <c r="N22" s="34">
        <v>11.67</v>
      </c>
      <c r="O22" s="75">
        <f t="shared" si="3"/>
        <v>58.35</v>
      </c>
      <c r="P22" s="102">
        <f t="shared" si="4"/>
        <v>47.5</v>
      </c>
    </row>
    <row r="23" spans="2:17" ht="30" customHeight="1" x14ac:dyDescent="0.25">
      <c r="B23" s="63" t="s">
        <v>114</v>
      </c>
      <c r="C23" s="63" t="s">
        <v>138</v>
      </c>
      <c r="D23" s="70" t="s">
        <v>158</v>
      </c>
      <c r="E23" s="30">
        <v>12</v>
      </c>
      <c r="F23" s="30">
        <v>7</v>
      </c>
      <c r="G23" s="42">
        <f t="shared" si="0"/>
        <v>1</v>
      </c>
      <c r="H23" s="30">
        <v>9.67</v>
      </c>
      <c r="I23" s="46">
        <f t="shared" si="1"/>
        <v>48.35</v>
      </c>
      <c r="J23" s="72" t="s">
        <v>179</v>
      </c>
      <c r="K23" s="27">
        <v>10</v>
      </c>
      <c r="L23" s="27">
        <v>10</v>
      </c>
      <c r="M23" s="29">
        <f t="shared" si="2"/>
        <v>0</v>
      </c>
      <c r="N23" s="34">
        <v>6.67</v>
      </c>
      <c r="O23" s="75">
        <f t="shared" si="3"/>
        <v>33.35</v>
      </c>
      <c r="P23" s="102">
        <f t="shared" si="4"/>
        <v>40.85</v>
      </c>
    </row>
    <row r="24" spans="2:17" ht="30" customHeight="1" x14ac:dyDescent="0.25">
      <c r="B24" s="63" t="s">
        <v>115</v>
      </c>
      <c r="C24" s="63" t="s">
        <v>139</v>
      </c>
      <c r="D24" s="70" t="s">
        <v>159</v>
      </c>
      <c r="E24" s="30">
        <v>14</v>
      </c>
      <c r="F24" s="30">
        <v>6</v>
      </c>
      <c r="G24" s="42">
        <f t="shared" si="0"/>
        <v>0</v>
      </c>
      <c r="H24" s="30">
        <v>12</v>
      </c>
      <c r="I24" s="46">
        <f t="shared" si="1"/>
        <v>60</v>
      </c>
      <c r="J24" s="72" t="s">
        <v>189</v>
      </c>
      <c r="K24" s="27">
        <v>11</v>
      </c>
      <c r="L24" s="27">
        <v>9</v>
      </c>
      <c r="M24" s="29">
        <f t="shared" si="2"/>
        <v>0</v>
      </c>
      <c r="N24" s="34">
        <v>8</v>
      </c>
      <c r="O24" s="75">
        <f t="shared" si="3"/>
        <v>40</v>
      </c>
      <c r="P24" s="102">
        <f t="shared" si="4"/>
        <v>50</v>
      </c>
    </row>
    <row r="25" spans="2:17" ht="30" customHeight="1" x14ac:dyDescent="0.25">
      <c r="B25" s="63" t="s">
        <v>116</v>
      </c>
      <c r="C25" s="63" t="s">
        <v>140</v>
      </c>
      <c r="D25" s="70" t="s">
        <v>160</v>
      </c>
      <c r="E25" s="30">
        <v>17</v>
      </c>
      <c r="F25" s="30">
        <v>3</v>
      </c>
      <c r="G25" s="42">
        <f t="shared" si="0"/>
        <v>0</v>
      </c>
      <c r="H25" s="30">
        <v>16</v>
      </c>
      <c r="I25" s="46">
        <f t="shared" si="1"/>
        <v>80</v>
      </c>
      <c r="J25" s="72" t="s">
        <v>180</v>
      </c>
      <c r="K25" s="27">
        <v>18</v>
      </c>
      <c r="L25" s="27">
        <v>2</v>
      </c>
      <c r="M25" s="29">
        <f t="shared" si="2"/>
        <v>0</v>
      </c>
      <c r="N25" s="34">
        <v>17.329999999999998</v>
      </c>
      <c r="O25" s="75">
        <f t="shared" si="3"/>
        <v>86.649999999999991</v>
      </c>
      <c r="P25" s="102">
        <f t="shared" si="4"/>
        <v>83.324999999999989</v>
      </c>
    </row>
    <row r="26" spans="2:17" ht="30" customHeight="1" x14ac:dyDescent="0.25">
      <c r="B26" s="63" t="s">
        <v>117</v>
      </c>
      <c r="C26" s="63" t="s">
        <v>184</v>
      </c>
      <c r="D26" s="70" t="s">
        <v>194</v>
      </c>
      <c r="E26" s="30">
        <v>12</v>
      </c>
      <c r="F26" s="30">
        <v>8</v>
      </c>
      <c r="G26" s="42">
        <f t="shared" si="0"/>
        <v>0</v>
      </c>
      <c r="H26" s="30">
        <v>9.33</v>
      </c>
      <c r="I26" s="46">
        <f t="shared" si="1"/>
        <v>46.65</v>
      </c>
      <c r="J26" s="72" t="s">
        <v>181</v>
      </c>
      <c r="K26" s="27">
        <v>14</v>
      </c>
      <c r="L26" s="27">
        <v>5</v>
      </c>
      <c r="M26" s="29">
        <f t="shared" si="2"/>
        <v>1</v>
      </c>
      <c r="N26" s="34">
        <v>12.33</v>
      </c>
      <c r="O26" s="75">
        <f t="shared" si="3"/>
        <v>61.65</v>
      </c>
      <c r="P26" s="102">
        <f t="shared" si="4"/>
        <v>54.15</v>
      </c>
    </row>
    <row r="27" spans="2:17" ht="30" customHeight="1" x14ac:dyDescent="0.25">
      <c r="B27" s="63" t="s">
        <v>118</v>
      </c>
      <c r="C27" s="63" t="s">
        <v>141</v>
      </c>
      <c r="D27" s="70" t="s">
        <v>161</v>
      </c>
      <c r="E27" s="30">
        <v>6</v>
      </c>
      <c r="F27" s="30">
        <v>10</v>
      </c>
      <c r="G27" s="42">
        <f t="shared" si="0"/>
        <v>4</v>
      </c>
      <c r="H27" s="30">
        <v>2.67</v>
      </c>
      <c r="I27" s="46">
        <f t="shared" si="1"/>
        <v>13.35</v>
      </c>
      <c r="J27" s="72" t="s">
        <v>182</v>
      </c>
      <c r="K27" s="27">
        <v>9</v>
      </c>
      <c r="L27" s="27">
        <v>11</v>
      </c>
      <c r="M27" s="29">
        <f t="shared" si="2"/>
        <v>0</v>
      </c>
      <c r="N27" s="34">
        <v>5.33</v>
      </c>
      <c r="O27" s="75">
        <f t="shared" si="3"/>
        <v>26.65</v>
      </c>
      <c r="P27" s="102">
        <f t="shared" si="4"/>
        <v>20</v>
      </c>
    </row>
    <row r="28" spans="2:17" ht="30" customHeight="1" x14ac:dyDescent="0.25">
      <c r="B28" s="63" t="s">
        <v>119</v>
      </c>
      <c r="C28" s="63" t="s">
        <v>142</v>
      </c>
      <c r="D28" s="70" t="s">
        <v>195</v>
      </c>
      <c r="E28" s="66">
        <v>16</v>
      </c>
      <c r="F28" s="66">
        <v>3</v>
      </c>
      <c r="G28" s="42">
        <f t="shared" si="0"/>
        <v>1</v>
      </c>
      <c r="H28" s="66">
        <v>15</v>
      </c>
      <c r="I28" s="46">
        <f t="shared" si="1"/>
        <v>75</v>
      </c>
      <c r="J28" s="72" t="s">
        <v>196</v>
      </c>
      <c r="K28" s="68">
        <v>18</v>
      </c>
      <c r="L28" s="67">
        <v>2</v>
      </c>
      <c r="M28" s="29">
        <f t="shared" si="2"/>
        <v>0</v>
      </c>
      <c r="N28" s="69">
        <v>17.329999999999998</v>
      </c>
      <c r="O28" s="75">
        <f t="shared" si="3"/>
        <v>86.649999999999991</v>
      </c>
      <c r="P28" s="102">
        <f t="shared" si="4"/>
        <v>80.824999999999989</v>
      </c>
    </row>
    <row r="29" spans="2:17" ht="30" customHeight="1" x14ac:dyDescent="0.25">
      <c r="B29" s="76" t="s">
        <v>185</v>
      </c>
      <c r="C29" s="76" t="s">
        <v>186</v>
      </c>
      <c r="D29" s="77" t="s">
        <v>187</v>
      </c>
      <c r="E29" s="66">
        <v>12</v>
      </c>
      <c r="F29" s="66">
        <v>5</v>
      </c>
      <c r="G29" s="42">
        <f t="shared" si="0"/>
        <v>3</v>
      </c>
      <c r="H29" s="66">
        <v>10.33</v>
      </c>
      <c r="I29" s="46">
        <f t="shared" si="1"/>
        <v>51.65</v>
      </c>
      <c r="J29" s="78" t="s">
        <v>188</v>
      </c>
      <c r="K29" s="68">
        <v>17</v>
      </c>
      <c r="L29" s="67">
        <v>3</v>
      </c>
      <c r="M29" s="29">
        <f t="shared" si="2"/>
        <v>0</v>
      </c>
      <c r="N29" s="69">
        <v>16</v>
      </c>
      <c r="O29" s="75">
        <f t="shared" si="3"/>
        <v>80</v>
      </c>
      <c r="P29" s="102">
        <f t="shared" si="4"/>
        <v>65.825000000000003</v>
      </c>
    </row>
    <row r="30" spans="2:17" ht="30" customHeight="1" thickBot="1" x14ac:dyDescent="0.3">
      <c r="B30" s="64" t="s">
        <v>120</v>
      </c>
      <c r="C30" s="64" t="s">
        <v>143</v>
      </c>
      <c r="D30" s="73" t="s">
        <v>162</v>
      </c>
      <c r="E30" s="45">
        <v>15</v>
      </c>
      <c r="F30" s="45">
        <v>3</v>
      </c>
      <c r="G30" s="85">
        <f t="shared" si="0"/>
        <v>2</v>
      </c>
      <c r="H30" s="45">
        <v>14</v>
      </c>
      <c r="I30" s="86">
        <f t="shared" si="1"/>
        <v>70</v>
      </c>
      <c r="J30" s="93" t="s">
        <v>183</v>
      </c>
      <c r="K30" s="94">
        <v>19</v>
      </c>
      <c r="L30" s="95">
        <v>1</v>
      </c>
      <c r="M30" s="133">
        <f t="shared" si="2"/>
        <v>0</v>
      </c>
      <c r="N30" s="97">
        <v>18.670000000000002</v>
      </c>
      <c r="O30" s="134">
        <f t="shared" si="3"/>
        <v>93.350000000000009</v>
      </c>
      <c r="P30" s="135">
        <f t="shared" si="4"/>
        <v>81.675000000000011</v>
      </c>
      <c r="Q30" s="113">
        <v>1</v>
      </c>
    </row>
    <row r="31" spans="2:17" x14ac:dyDescent="0.25">
      <c r="B31" s="65"/>
    </row>
    <row r="33" spans="3:3" x14ac:dyDescent="0.25">
      <c r="C33" s="65"/>
    </row>
    <row r="34" spans="3:3" x14ac:dyDescent="0.25">
      <c r="C34" s="65"/>
    </row>
    <row r="35" spans="3:3" x14ac:dyDescent="0.25">
      <c r="C35" s="65"/>
    </row>
    <row r="36" spans="3:3" x14ac:dyDescent="0.25">
      <c r="C36" s="65"/>
    </row>
    <row r="37" spans="3:3" x14ac:dyDescent="0.25">
      <c r="C37" s="65"/>
    </row>
    <row r="38" spans="3:3" x14ac:dyDescent="0.25">
      <c r="C38" s="65"/>
    </row>
    <row r="39" spans="3:3" x14ac:dyDescent="0.25">
      <c r="C39" s="65"/>
    </row>
    <row r="40" spans="3:3" x14ac:dyDescent="0.25">
      <c r="C40" s="65"/>
    </row>
    <row r="41" spans="3:3" x14ac:dyDescent="0.25">
      <c r="C41" s="65"/>
    </row>
    <row r="42" spans="3:3" x14ac:dyDescent="0.25">
      <c r="C42" s="65"/>
    </row>
    <row r="43" spans="3:3" x14ac:dyDescent="0.25">
      <c r="C43" s="65"/>
    </row>
    <row r="44" spans="3:3" x14ac:dyDescent="0.25">
      <c r="C44" s="65"/>
    </row>
    <row r="45" spans="3:3" x14ac:dyDescent="0.25">
      <c r="C45" s="65"/>
    </row>
    <row r="46" spans="3:3" x14ac:dyDescent="0.25">
      <c r="C46" s="65"/>
    </row>
    <row r="47" spans="3:3" x14ac:dyDescent="0.25">
      <c r="C47" s="65"/>
    </row>
    <row r="48" spans="3:3" x14ac:dyDescent="0.25">
      <c r="C48" s="65"/>
    </row>
    <row r="49" spans="3:3" x14ac:dyDescent="0.25">
      <c r="C49" s="65"/>
    </row>
    <row r="50" spans="3:3" x14ac:dyDescent="0.25">
      <c r="C50" s="65"/>
    </row>
    <row r="51" spans="3:3" x14ac:dyDescent="0.25">
      <c r="C51" s="65"/>
    </row>
    <row r="52" spans="3:3" x14ac:dyDescent="0.25">
      <c r="C52" s="65"/>
    </row>
    <row r="53" spans="3:3" x14ac:dyDescent="0.25">
      <c r="C53" s="65"/>
    </row>
    <row r="54" spans="3:3" x14ac:dyDescent="0.25">
      <c r="C54" s="65"/>
    </row>
    <row r="55" spans="3:3" x14ac:dyDescent="0.25">
      <c r="C55" s="65"/>
    </row>
    <row r="56" spans="3:3" x14ac:dyDescent="0.25">
      <c r="C56" s="65"/>
    </row>
    <row r="57" spans="3:3" x14ac:dyDescent="0.25">
      <c r="C57" s="65"/>
    </row>
    <row r="58" spans="3:3" x14ac:dyDescent="0.25">
      <c r="C58" s="65"/>
    </row>
  </sheetData>
  <mergeCells count="5">
    <mergeCell ref="B2:B4"/>
    <mergeCell ref="C2:C4"/>
    <mergeCell ref="D2:P2"/>
    <mergeCell ref="D3:I3"/>
    <mergeCell ref="J3:O3"/>
  </mergeCells>
  <pageMargins left="0.7" right="0.7" top="0.75" bottom="0.75" header="0.3" footer="0.3"/>
  <pageSetup paperSize="9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4098" r:id="rId4">
          <objectPr defaultSize="0" autoPict="0" r:id="rId5">
            <anchor moveWithCells="1" sizeWithCells="1">
              <from>
                <xdr:col>2</xdr:col>
                <xdr:colOff>0</xdr:colOff>
                <xdr:row>7</xdr:row>
                <xdr:rowOff>0</xdr:rowOff>
              </from>
              <to>
                <xdr:col>2</xdr:col>
                <xdr:colOff>114300</xdr:colOff>
                <xdr:row>7</xdr:row>
                <xdr:rowOff>200025</xdr:rowOff>
              </to>
            </anchor>
          </objectPr>
        </oleObject>
      </mc:Choice>
      <mc:Fallback>
        <oleObject progId="Equation.3" shapeId="4098" r:id="rId4"/>
      </mc:Fallback>
    </mc:AlternateContent>
    <mc:AlternateContent xmlns:mc="http://schemas.openxmlformats.org/markup-compatibility/2006">
      <mc:Choice Requires="x14">
        <oleObject progId="Equation.3" shapeId="4099" r:id="rId6">
          <objectPr defaultSize="0" autoPict="0" r:id="rId5">
            <anchor moveWithCells="1" sizeWithCells="1">
              <from>
                <xdr:col>2</xdr:col>
                <xdr:colOff>0</xdr:colOff>
                <xdr:row>7</xdr:row>
                <xdr:rowOff>0</xdr:rowOff>
              </from>
              <to>
                <xdr:col>2</xdr:col>
                <xdr:colOff>114300</xdr:colOff>
                <xdr:row>7</xdr:row>
                <xdr:rowOff>200025</xdr:rowOff>
              </to>
            </anchor>
          </objectPr>
        </oleObject>
      </mc:Choice>
      <mc:Fallback>
        <oleObject progId="Equation.3" shapeId="4099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30"/>
  <sheetViews>
    <sheetView topLeftCell="A16" zoomScale="70" zoomScaleNormal="70" workbookViewId="0">
      <selection activeCell="K26" sqref="K26"/>
    </sheetView>
  </sheetViews>
  <sheetFormatPr defaultRowHeight="15" x14ac:dyDescent="0.25"/>
  <cols>
    <col min="2" max="2" width="28.7109375" customWidth="1"/>
    <col min="3" max="5" width="20.7109375" customWidth="1"/>
    <col min="6" max="9" width="15.7109375" customWidth="1"/>
    <col min="10" max="10" width="18" customWidth="1"/>
  </cols>
  <sheetData>
    <row r="1" spans="2:10" ht="15.75" thickBot="1" x14ac:dyDescent="0.3"/>
    <row r="2" spans="2:10" ht="20.100000000000001" customHeight="1" thickBot="1" x14ac:dyDescent="0.3">
      <c r="B2" s="140" t="s">
        <v>0</v>
      </c>
      <c r="C2" s="140" t="s">
        <v>1</v>
      </c>
      <c r="D2" s="162" t="s">
        <v>95</v>
      </c>
      <c r="E2" s="163"/>
      <c r="F2" s="156" t="s">
        <v>12</v>
      </c>
      <c r="G2" s="157"/>
      <c r="H2" s="157"/>
      <c r="I2" s="157"/>
      <c r="J2" s="158"/>
    </row>
    <row r="3" spans="2:10" ht="20.100000000000001" customHeight="1" thickBot="1" x14ac:dyDescent="0.3">
      <c r="B3" s="141"/>
      <c r="C3" s="141"/>
      <c r="D3" s="84" t="s">
        <v>5</v>
      </c>
      <c r="E3" s="83" t="s">
        <v>5</v>
      </c>
      <c r="F3" s="159"/>
      <c r="G3" s="160"/>
      <c r="H3" s="160"/>
      <c r="I3" s="160"/>
      <c r="J3" s="161"/>
    </row>
    <row r="4" spans="2:10" ht="20.100000000000001" customHeight="1" thickBot="1" x14ac:dyDescent="0.3">
      <c r="B4" s="142"/>
      <c r="C4" s="142"/>
      <c r="D4" s="22" t="s">
        <v>6</v>
      </c>
      <c r="E4" s="25" t="s">
        <v>6</v>
      </c>
      <c r="F4" s="22" t="s">
        <v>8</v>
      </c>
      <c r="G4" s="25" t="s">
        <v>9</v>
      </c>
      <c r="H4" s="25" t="s">
        <v>10</v>
      </c>
      <c r="I4" s="25" t="s">
        <v>11</v>
      </c>
      <c r="J4" s="26" t="s">
        <v>14</v>
      </c>
    </row>
    <row r="5" spans="2:10" ht="30" customHeight="1" thickBot="1" x14ac:dyDescent="0.3">
      <c r="B5" s="63" t="s">
        <v>96</v>
      </c>
      <c r="C5" s="63" t="s">
        <v>121</v>
      </c>
      <c r="D5" s="70" t="s">
        <v>144</v>
      </c>
      <c r="E5" s="71" t="s">
        <v>163</v>
      </c>
      <c r="F5" s="55">
        <v>15</v>
      </c>
      <c r="G5" s="56">
        <v>12</v>
      </c>
      <c r="H5" s="56">
        <v>0</v>
      </c>
      <c r="I5" s="57">
        <v>14</v>
      </c>
      <c r="J5" s="82">
        <f>(F5+G5+H5+I5)</f>
        <v>41</v>
      </c>
    </row>
    <row r="6" spans="2:10" ht="30" customHeight="1" thickBot="1" x14ac:dyDescent="0.3">
      <c r="B6" s="63" t="s">
        <v>97</v>
      </c>
      <c r="C6" s="63" t="s">
        <v>122</v>
      </c>
      <c r="D6" s="70" t="s">
        <v>145</v>
      </c>
      <c r="E6" s="72" t="s">
        <v>164</v>
      </c>
      <c r="F6" s="58">
        <v>0</v>
      </c>
      <c r="G6" s="59">
        <v>15</v>
      </c>
      <c r="H6" s="59">
        <v>0</v>
      </c>
      <c r="I6" s="60">
        <v>12</v>
      </c>
      <c r="J6" s="82">
        <f t="shared" ref="J6:J30" si="0">(F6+G6+H6+I6)</f>
        <v>27</v>
      </c>
    </row>
    <row r="7" spans="2:10" ht="30" customHeight="1" thickBot="1" x14ac:dyDescent="0.3">
      <c r="B7" s="63" t="s">
        <v>98</v>
      </c>
      <c r="C7" s="63" t="s">
        <v>123</v>
      </c>
      <c r="D7" s="70" t="s">
        <v>146</v>
      </c>
      <c r="E7" s="72" t="s">
        <v>165</v>
      </c>
      <c r="F7" s="58">
        <v>0</v>
      </c>
      <c r="G7" s="59">
        <v>3</v>
      </c>
      <c r="H7" s="59">
        <v>0</v>
      </c>
      <c r="I7" s="60">
        <v>0</v>
      </c>
      <c r="J7" s="82">
        <f t="shared" si="0"/>
        <v>3</v>
      </c>
    </row>
    <row r="8" spans="2:10" ht="30" customHeight="1" thickBot="1" x14ac:dyDescent="0.3">
      <c r="B8" s="63" t="s">
        <v>99</v>
      </c>
      <c r="C8" s="63" t="s">
        <v>124</v>
      </c>
      <c r="D8" s="70" t="s">
        <v>147</v>
      </c>
      <c r="E8" s="72" t="s">
        <v>191</v>
      </c>
      <c r="F8" s="47">
        <v>0</v>
      </c>
      <c r="G8" s="48">
        <v>15</v>
      </c>
      <c r="H8" s="48">
        <v>0</v>
      </c>
      <c r="I8" s="51">
        <v>12</v>
      </c>
      <c r="J8" s="82">
        <f t="shared" si="0"/>
        <v>27</v>
      </c>
    </row>
    <row r="9" spans="2:10" ht="30" customHeight="1" thickBot="1" x14ac:dyDescent="0.3">
      <c r="B9" s="63" t="s">
        <v>100</v>
      </c>
      <c r="C9" s="63" t="s">
        <v>125</v>
      </c>
      <c r="D9" s="70" t="s">
        <v>190</v>
      </c>
      <c r="E9" s="72" t="s">
        <v>166</v>
      </c>
      <c r="F9" s="47">
        <v>0</v>
      </c>
      <c r="G9" s="48">
        <v>15</v>
      </c>
      <c r="H9" s="48">
        <v>0</v>
      </c>
      <c r="I9" s="51">
        <v>25</v>
      </c>
      <c r="J9" s="82">
        <f t="shared" si="0"/>
        <v>40</v>
      </c>
    </row>
    <row r="10" spans="2:10" ht="30" customHeight="1" thickBot="1" x14ac:dyDescent="0.3">
      <c r="B10" s="63" t="s">
        <v>101</v>
      </c>
      <c r="C10" s="63" t="s">
        <v>126</v>
      </c>
      <c r="D10" s="70" t="s">
        <v>148</v>
      </c>
      <c r="E10" s="72" t="s">
        <v>167</v>
      </c>
      <c r="F10" s="47">
        <v>0</v>
      </c>
      <c r="G10" s="48">
        <v>12</v>
      </c>
      <c r="H10" s="48">
        <v>0</v>
      </c>
      <c r="I10" s="51">
        <v>6</v>
      </c>
      <c r="J10" s="82">
        <f t="shared" si="0"/>
        <v>18</v>
      </c>
    </row>
    <row r="11" spans="2:10" ht="30" customHeight="1" thickBot="1" x14ac:dyDescent="0.3">
      <c r="B11" s="63" t="s">
        <v>102</v>
      </c>
      <c r="C11" s="63" t="s">
        <v>127</v>
      </c>
      <c r="D11" s="70" t="s">
        <v>149</v>
      </c>
      <c r="E11" s="72" t="s">
        <v>168</v>
      </c>
      <c r="F11" s="47">
        <v>0</v>
      </c>
      <c r="G11" s="48">
        <v>12</v>
      </c>
      <c r="H11" s="48">
        <v>0</v>
      </c>
      <c r="I11" s="51">
        <v>6</v>
      </c>
      <c r="J11" s="82">
        <f t="shared" si="0"/>
        <v>18</v>
      </c>
    </row>
    <row r="12" spans="2:10" ht="30" customHeight="1" thickBot="1" x14ac:dyDescent="0.3">
      <c r="B12" s="63" t="s">
        <v>103</v>
      </c>
      <c r="C12" s="63" t="s">
        <v>128</v>
      </c>
      <c r="D12" s="70" t="s">
        <v>150</v>
      </c>
      <c r="E12" s="72" t="s">
        <v>169</v>
      </c>
      <c r="F12" s="47">
        <v>0</v>
      </c>
      <c r="G12" s="48">
        <v>15</v>
      </c>
      <c r="H12" s="48">
        <v>0</v>
      </c>
      <c r="I12" s="51">
        <v>20</v>
      </c>
      <c r="J12" s="82">
        <f t="shared" si="0"/>
        <v>35</v>
      </c>
    </row>
    <row r="13" spans="2:10" ht="30" customHeight="1" thickBot="1" x14ac:dyDescent="0.3">
      <c r="B13" s="63" t="s">
        <v>104</v>
      </c>
      <c r="C13" s="63" t="s">
        <v>129</v>
      </c>
      <c r="D13" s="70" t="s">
        <v>151</v>
      </c>
      <c r="E13" s="72" t="s">
        <v>170</v>
      </c>
      <c r="F13" s="47">
        <v>0</v>
      </c>
      <c r="G13" s="48">
        <v>15</v>
      </c>
      <c r="H13" s="48">
        <v>0</v>
      </c>
      <c r="I13" s="51">
        <v>12</v>
      </c>
      <c r="J13" s="82">
        <f t="shared" si="0"/>
        <v>27</v>
      </c>
    </row>
    <row r="14" spans="2:10" ht="30" customHeight="1" thickBot="1" x14ac:dyDescent="0.3">
      <c r="B14" s="63" t="s">
        <v>105</v>
      </c>
      <c r="C14" s="63" t="s">
        <v>130</v>
      </c>
      <c r="D14" s="70" t="s">
        <v>152</v>
      </c>
      <c r="E14" s="72" t="s">
        <v>171</v>
      </c>
      <c r="F14" s="47">
        <v>0</v>
      </c>
      <c r="G14" s="48">
        <v>6</v>
      </c>
      <c r="H14" s="48">
        <v>0</v>
      </c>
      <c r="I14" s="51">
        <v>6</v>
      </c>
      <c r="J14" s="82">
        <f t="shared" si="0"/>
        <v>12</v>
      </c>
    </row>
    <row r="15" spans="2:10" ht="30" customHeight="1" thickBot="1" x14ac:dyDescent="0.3">
      <c r="B15" s="63" t="s">
        <v>106</v>
      </c>
      <c r="C15" s="63" t="s">
        <v>131</v>
      </c>
      <c r="D15" s="70" t="s">
        <v>192</v>
      </c>
      <c r="E15" s="72" t="s">
        <v>172</v>
      </c>
      <c r="F15" s="47">
        <v>0</v>
      </c>
      <c r="G15" s="48">
        <v>15</v>
      </c>
      <c r="H15" s="48">
        <v>0</v>
      </c>
      <c r="I15" s="51">
        <v>14</v>
      </c>
      <c r="J15" s="82">
        <f t="shared" si="0"/>
        <v>29</v>
      </c>
    </row>
    <row r="16" spans="2:10" ht="30" customHeight="1" thickBot="1" x14ac:dyDescent="0.3">
      <c r="B16" s="63" t="s">
        <v>107</v>
      </c>
      <c r="C16" s="63" t="s">
        <v>10</v>
      </c>
      <c r="D16" s="70" t="s">
        <v>153</v>
      </c>
      <c r="E16" s="72" t="s">
        <v>173</v>
      </c>
      <c r="F16" s="47">
        <v>0</v>
      </c>
      <c r="G16" s="48">
        <v>9</v>
      </c>
      <c r="H16" s="48">
        <v>0</v>
      </c>
      <c r="I16" s="51">
        <v>20</v>
      </c>
      <c r="J16" s="82">
        <f t="shared" si="0"/>
        <v>29</v>
      </c>
    </row>
    <row r="17" spans="2:11" ht="30" customHeight="1" thickBot="1" x14ac:dyDescent="0.3">
      <c r="B17" s="63" t="s">
        <v>108</v>
      </c>
      <c r="C17" s="63" t="s">
        <v>132</v>
      </c>
      <c r="D17" s="70" t="s">
        <v>154</v>
      </c>
      <c r="E17" s="72" t="s">
        <v>174</v>
      </c>
      <c r="F17" s="47">
        <v>0</v>
      </c>
      <c r="G17" s="48">
        <v>15</v>
      </c>
      <c r="H17" s="48">
        <v>20</v>
      </c>
      <c r="I17" s="51">
        <v>0</v>
      </c>
      <c r="J17" s="82">
        <f t="shared" si="0"/>
        <v>35</v>
      </c>
    </row>
    <row r="18" spans="2:11" ht="30" customHeight="1" thickBot="1" x14ac:dyDescent="0.3">
      <c r="B18" s="63" t="s">
        <v>109</v>
      </c>
      <c r="C18" s="63" t="s">
        <v>133</v>
      </c>
      <c r="D18" s="70" t="s">
        <v>155</v>
      </c>
      <c r="E18" s="72" t="s">
        <v>175</v>
      </c>
      <c r="F18" s="47">
        <v>0</v>
      </c>
      <c r="G18" s="48">
        <v>15</v>
      </c>
      <c r="H18" s="48">
        <v>0</v>
      </c>
      <c r="I18" s="51">
        <v>6</v>
      </c>
      <c r="J18" s="82">
        <f t="shared" si="0"/>
        <v>21</v>
      </c>
    </row>
    <row r="19" spans="2:11" ht="30" customHeight="1" thickBot="1" x14ac:dyDescent="0.3">
      <c r="B19" s="63" t="s">
        <v>110</v>
      </c>
      <c r="C19" s="63" t="s">
        <v>134</v>
      </c>
      <c r="D19" s="70" t="s">
        <v>198</v>
      </c>
      <c r="E19" s="72" t="s">
        <v>176</v>
      </c>
      <c r="F19" s="47">
        <v>0</v>
      </c>
      <c r="G19" s="48">
        <v>12</v>
      </c>
      <c r="H19" s="48">
        <v>0</v>
      </c>
      <c r="I19" s="51">
        <v>0</v>
      </c>
      <c r="J19" s="82">
        <f t="shared" si="0"/>
        <v>12</v>
      </c>
    </row>
    <row r="20" spans="2:11" ht="30" customHeight="1" thickBot="1" x14ac:dyDescent="0.3">
      <c r="B20" s="109" t="s">
        <v>111</v>
      </c>
      <c r="C20" s="109" t="s">
        <v>135</v>
      </c>
      <c r="D20" s="87" t="s">
        <v>156</v>
      </c>
      <c r="E20" s="99" t="s">
        <v>177</v>
      </c>
      <c r="F20" s="110">
        <v>20</v>
      </c>
      <c r="G20" s="91">
        <v>12</v>
      </c>
      <c r="H20" s="91">
        <v>0</v>
      </c>
      <c r="I20" s="111">
        <v>20</v>
      </c>
      <c r="J20" s="112">
        <f t="shared" si="0"/>
        <v>52</v>
      </c>
      <c r="K20" s="113">
        <v>2</v>
      </c>
    </row>
    <row r="21" spans="2:11" ht="30" customHeight="1" thickBot="1" x14ac:dyDescent="0.4">
      <c r="B21" s="63" t="s">
        <v>112</v>
      </c>
      <c r="C21" s="63" t="s">
        <v>136</v>
      </c>
      <c r="D21" s="70" t="s">
        <v>157</v>
      </c>
      <c r="E21" s="72" t="s">
        <v>197</v>
      </c>
      <c r="F21" s="47">
        <v>0</v>
      </c>
      <c r="G21" s="48">
        <v>23</v>
      </c>
      <c r="H21" s="48">
        <v>0</v>
      </c>
      <c r="I21" s="51">
        <v>24</v>
      </c>
      <c r="J21" s="82">
        <f t="shared" si="0"/>
        <v>47</v>
      </c>
      <c r="K21" s="114"/>
    </row>
    <row r="22" spans="2:11" ht="30" customHeight="1" thickBot="1" x14ac:dyDescent="0.4">
      <c r="B22" s="63" t="s">
        <v>113</v>
      </c>
      <c r="C22" s="63" t="s">
        <v>137</v>
      </c>
      <c r="D22" s="70" t="s">
        <v>193</v>
      </c>
      <c r="E22" s="72" t="s">
        <v>178</v>
      </c>
      <c r="F22" s="47">
        <v>0</v>
      </c>
      <c r="G22" s="48">
        <v>15</v>
      </c>
      <c r="H22" s="48">
        <v>0</v>
      </c>
      <c r="I22" s="51">
        <v>6</v>
      </c>
      <c r="J22" s="82">
        <f t="shared" si="0"/>
        <v>21</v>
      </c>
      <c r="K22" s="114"/>
    </row>
    <row r="23" spans="2:11" ht="30" customHeight="1" thickBot="1" x14ac:dyDescent="0.4">
      <c r="B23" s="63" t="s">
        <v>114</v>
      </c>
      <c r="C23" s="63" t="s">
        <v>138</v>
      </c>
      <c r="D23" s="70" t="s">
        <v>158</v>
      </c>
      <c r="E23" s="72" t="s">
        <v>179</v>
      </c>
      <c r="F23" s="47">
        <v>0</v>
      </c>
      <c r="G23" s="48">
        <v>6</v>
      </c>
      <c r="H23" s="48">
        <v>0</v>
      </c>
      <c r="I23" s="51">
        <v>6</v>
      </c>
      <c r="J23" s="82">
        <f t="shared" si="0"/>
        <v>12</v>
      </c>
      <c r="K23" s="114"/>
    </row>
    <row r="24" spans="2:11" ht="30" customHeight="1" thickBot="1" x14ac:dyDescent="0.4">
      <c r="B24" s="63" t="s">
        <v>115</v>
      </c>
      <c r="C24" s="63" t="s">
        <v>139</v>
      </c>
      <c r="D24" s="70" t="s">
        <v>159</v>
      </c>
      <c r="E24" s="72" t="s">
        <v>189</v>
      </c>
      <c r="F24" s="47">
        <v>25</v>
      </c>
      <c r="G24" s="48">
        <v>15</v>
      </c>
      <c r="H24" s="48">
        <v>0</v>
      </c>
      <c r="I24" s="51">
        <v>8</v>
      </c>
      <c r="J24" s="82">
        <f t="shared" si="0"/>
        <v>48</v>
      </c>
      <c r="K24" s="114"/>
    </row>
    <row r="25" spans="2:11" ht="30" customHeight="1" thickBot="1" x14ac:dyDescent="0.3">
      <c r="B25" s="109" t="s">
        <v>116</v>
      </c>
      <c r="C25" s="109" t="s">
        <v>140</v>
      </c>
      <c r="D25" s="87" t="s">
        <v>160</v>
      </c>
      <c r="E25" s="99" t="s">
        <v>180</v>
      </c>
      <c r="F25" s="110">
        <v>0</v>
      </c>
      <c r="G25" s="91">
        <v>15</v>
      </c>
      <c r="H25" s="91">
        <v>15</v>
      </c>
      <c r="I25" s="111">
        <v>23</v>
      </c>
      <c r="J25" s="112">
        <f t="shared" si="0"/>
        <v>53</v>
      </c>
      <c r="K25" s="113">
        <v>1</v>
      </c>
    </row>
    <row r="26" spans="2:11" ht="30" customHeight="1" thickBot="1" x14ac:dyDescent="0.3">
      <c r="B26" s="109" t="s">
        <v>117</v>
      </c>
      <c r="C26" s="109" t="s">
        <v>184</v>
      </c>
      <c r="D26" s="87" t="s">
        <v>194</v>
      </c>
      <c r="E26" s="99" t="s">
        <v>181</v>
      </c>
      <c r="F26" s="110">
        <v>0</v>
      </c>
      <c r="G26" s="91">
        <v>15</v>
      </c>
      <c r="H26" s="91">
        <v>25</v>
      </c>
      <c r="I26" s="111">
        <v>12</v>
      </c>
      <c r="J26" s="112">
        <f t="shared" si="0"/>
        <v>52</v>
      </c>
      <c r="K26" s="113">
        <v>3</v>
      </c>
    </row>
    <row r="27" spans="2:11" ht="30" customHeight="1" thickBot="1" x14ac:dyDescent="0.3">
      <c r="B27" s="63" t="s">
        <v>118</v>
      </c>
      <c r="C27" s="63" t="s">
        <v>141</v>
      </c>
      <c r="D27" s="70" t="s">
        <v>161</v>
      </c>
      <c r="E27" s="72" t="s">
        <v>182</v>
      </c>
      <c r="F27" s="47">
        <v>0</v>
      </c>
      <c r="G27" s="48">
        <v>6</v>
      </c>
      <c r="H27" s="48">
        <v>0</v>
      </c>
      <c r="I27" s="51">
        <v>0</v>
      </c>
      <c r="J27" s="82">
        <f t="shared" si="0"/>
        <v>6</v>
      </c>
    </row>
    <row r="28" spans="2:11" ht="30" customHeight="1" thickBot="1" x14ac:dyDescent="0.3">
      <c r="B28" s="63" t="s">
        <v>119</v>
      </c>
      <c r="C28" s="63" t="s">
        <v>142</v>
      </c>
      <c r="D28" s="70" t="s">
        <v>195</v>
      </c>
      <c r="E28" s="72" t="s">
        <v>196</v>
      </c>
      <c r="F28" s="47">
        <v>0</v>
      </c>
      <c r="G28" s="48">
        <v>9</v>
      </c>
      <c r="H28" s="48">
        <v>0</v>
      </c>
      <c r="I28" s="51">
        <v>0</v>
      </c>
      <c r="J28" s="82">
        <f t="shared" si="0"/>
        <v>9</v>
      </c>
    </row>
    <row r="29" spans="2:11" ht="30" customHeight="1" thickBot="1" x14ac:dyDescent="0.3">
      <c r="B29" s="76" t="s">
        <v>185</v>
      </c>
      <c r="C29" s="76" t="s">
        <v>186</v>
      </c>
      <c r="D29" s="77" t="s">
        <v>187</v>
      </c>
      <c r="E29" s="78" t="s">
        <v>188</v>
      </c>
      <c r="F29" s="79">
        <v>0</v>
      </c>
      <c r="G29" s="80">
        <v>6</v>
      </c>
      <c r="H29" s="80">
        <v>0</v>
      </c>
      <c r="I29" s="81">
        <v>0</v>
      </c>
      <c r="J29" s="82">
        <f t="shared" si="0"/>
        <v>6</v>
      </c>
    </row>
    <row r="30" spans="2:11" ht="30" customHeight="1" thickBot="1" x14ac:dyDescent="0.3">
      <c r="B30" s="64" t="s">
        <v>120</v>
      </c>
      <c r="C30" s="64" t="s">
        <v>143</v>
      </c>
      <c r="D30" s="73" t="s">
        <v>162</v>
      </c>
      <c r="E30" s="74" t="s">
        <v>183</v>
      </c>
      <c r="F30" s="49">
        <v>0</v>
      </c>
      <c r="G30" s="50">
        <v>15</v>
      </c>
      <c r="H30" s="50">
        <v>0</v>
      </c>
      <c r="I30" s="52">
        <v>6</v>
      </c>
      <c r="J30" s="108">
        <f t="shared" si="0"/>
        <v>21</v>
      </c>
    </row>
  </sheetData>
  <sortState ref="B5:J23">
    <sortCondition descending="1" ref="J5:J23"/>
  </sortState>
  <mergeCells count="4">
    <mergeCell ref="B2:B4"/>
    <mergeCell ref="C2:C4"/>
    <mergeCell ref="F2:J3"/>
    <mergeCell ref="D2:E2"/>
  </mergeCells>
  <pageMargins left="0.7" right="0.7" top="0.75" bottom="0.75" header="0.3" footer="0.3"/>
  <pageSetup paperSize="9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5122" r:id="rId4">
          <objectPr defaultSize="0" autoPict="0" r:id="rId5">
            <anchor moveWithCells="1" sizeWithCells="1">
              <from>
                <xdr:col>2</xdr:col>
                <xdr:colOff>0</xdr:colOff>
                <xdr:row>10</xdr:row>
                <xdr:rowOff>0</xdr:rowOff>
              </from>
              <to>
                <xdr:col>2</xdr:col>
                <xdr:colOff>114300</xdr:colOff>
                <xdr:row>10</xdr:row>
                <xdr:rowOff>200025</xdr:rowOff>
              </to>
            </anchor>
          </objectPr>
        </oleObject>
      </mc:Choice>
      <mc:Fallback>
        <oleObject progId="Equation.3" shapeId="5122" r:id="rId4"/>
      </mc:Fallback>
    </mc:AlternateContent>
    <mc:AlternateContent xmlns:mc="http://schemas.openxmlformats.org/markup-compatibility/2006">
      <mc:Choice Requires="x14">
        <oleObject progId="Equation.3" shapeId="5123" r:id="rId6">
          <objectPr defaultSize="0" autoPict="0" r:id="rId5">
            <anchor moveWithCells="1" sizeWithCells="1">
              <from>
                <xdr:col>2</xdr:col>
                <xdr:colOff>0</xdr:colOff>
                <xdr:row>7</xdr:row>
                <xdr:rowOff>0</xdr:rowOff>
              </from>
              <to>
                <xdr:col>2</xdr:col>
                <xdr:colOff>114300</xdr:colOff>
                <xdr:row>7</xdr:row>
                <xdr:rowOff>200025</xdr:rowOff>
              </to>
            </anchor>
          </objectPr>
        </oleObject>
      </mc:Choice>
      <mc:Fallback>
        <oleObject progId="Equation.3" shapeId="5123" r:id="rId6"/>
      </mc:Fallback>
    </mc:AlternateContent>
    <mc:AlternateContent xmlns:mc="http://schemas.openxmlformats.org/markup-compatibility/2006">
      <mc:Choice Requires="x14">
        <oleObject progId="Equation.3" shapeId="5124" r:id="rId7">
          <objectPr defaultSize="0" autoPict="0" r:id="rId5">
            <anchor moveWithCells="1" sizeWithCells="1">
              <from>
                <xdr:col>2</xdr:col>
                <xdr:colOff>0</xdr:colOff>
                <xdr:row>7</xdr:row>
                <xdr:rowOff>0</xdr:rowOff>
              </from>
              <to>
                <xdr:col>2</xdr:col>
                <xdr:colOff>114300</xdr:colOff>
                <xdr:row>7</xdr:row>
                <xdr:rowOff>200025</xdr:rowOff>
              </to>
            </anchor>
          </objectPr>
        </oleObject>
      </mc:Choice>
      <mc:Fallback>
        <oleObject progId="Equation.3" shapeId="5124" r:id="rId7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30"/>
  <sheetViews>
    <sheetView tabSelected="1" topLeftCell="C1" zoomScale="60" zoomScaleNormal="60" workbookViewId="0">
      <selection activeCell="Q12" sqref="Q12"/>
    </sheetView>
  </sheetViews>
  <sheetFormatPr defaultRowHeight="15" x14ac:dyDescent="0.25"/>
  <cols>
    <col min="2" max="2" width="28.7109375" customWidth="1"/>
    <col min="3" max="4" width="20.7109375" customWidth="1"/>
    <col min="5" max="8" width="8.7109375" customWidth="1"/>
    <col min="9" max="9" width="12.7109375" customWidth="1"/>
    <col min="10" max="10" width="20.7109375" customWidth="1"/>
    <col min="11" max="14" width="8.7109375" customWidth="1"/>
    <col min="15" max="15" width="12.7109375" customWidth="1"/>
    <col min="16" max="20" width="15.7109375" customWidth="1"/>
    <col min="21" max="21" width="18" customWidth="1"/>
    <col min="22" max="22" width="20.7109375" customWidth="1"/>
  </cols>
  <sheetData>
    <row r="1" spans="2:22" ht="15.75" thickBot="1" x14ac:dyDescent="0.3"/>
    <row r="2" spans="2:22" ht="20.100000000000001" customHeight="1" thickBot="1" x14ac:dyDescent="0.3">
      <c r="B2" s="140" t="s">
        <v>0</v>
      </c>
      <c r="C2" s="140" t="s">
        <v>1</v>
      </c>
      <c r="D2" s="162" t="s">
        <v>3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3"/>
      <c r="Q2" s="156" t="s">
        <v>12</v>
      </c>
      <c r="R2" s="157"/>
      <c r="S2" s="157"/>
      <c r="T2" s="157"/>
      <c r="U2" s="158"/>
      <c r="V2" s="136" t="s">
        <v>13</v>
      </c>
    </row>
    <row r="3" spans="2:22" ht="20.100000000000001" customHeight="1" thickBot="1" x14ac:dyDescent="0.3">
      <c r="B3" s="141"/>
      <c r="C3" s="141"/>
      <c r="D3" s="165" t="s">
        <v>5</v>
      </c>
      <c r="E3" s="166"/>
      <c r="F3" s="166"/>
      <c r="G3" s="166"/>
      <c r="H3" s="166"/>
      <c r="I3" s="154"/>
      <c r="J3" s="155" t="s">
        <v>5</v>
      </c>
      <c r="K3" s="166"/>
      <c r="L3" s="166"/>
      <c r="M3" s="166"/>
      <c r="N3" s="166"/>
      <c r="O3" s="166"/>
      <c r="P3" s="167"/>
      <c r="Q3" s="159"/>
      <c r="R3" s="160"/>
      <c r="S3" s="160"/>
      <c r="T3" s="160"/>
      <c r="U3" s="161"/>
      <c r="V3" s="137"/>
    </row>
    <row r="4" spans="2:22" ht="20.100000000000001" customHeight="1" thickBot="1" x14ac:dyDescent="0.3">
      <c r="B4" s="142"/>
      <c r="C4" s="142"/>
      <c r="D4" s="22" t="s">
        <v>6</v>
      </c>
      <c r="E4" s="23" t="s">
        <v>18</v>
      </c>
      <c r="F4" s="24" t="s">
        <v>15</v>
      </c>
      <c r="G4" s="24" t="s">
        <v>16</v>
      </c>
      <c r="H4" s="21" t="s">
        <v>17</v>
      </c>
      <c r="I4" s="25" t="s">
        <v>7</v>
      </c>
      <c r="J4" s="25" t="s">
        <v>6</v>
      </c>
      <c r="K4" s="23" t="s">
        <v>18</v>
      </c>
      <c r="L4" s="24" t="s">
        <v>15</v>
      </c>
      <c r="M4" s="24" t="s">
        <v>16</v>
      </c>
      <c r="N4" s="21" t="s">
        <v>17</v>
      </c>
      <c r="O4" s="25" t="s">
        <v>7</v>
      </c>
      <c r="P4" s="26" t="s">
        <v>2</v>
      </c>
      <c r="Q4" s="22" t="s">
        <v>8</v>
      </c>
      <c r="R4" s="25" t="s">
        <v>9</v>
      </c>
      <c r="S4" s="25" t="s">
        <v>10</v>
      </c>
      <c r="T4" s="25" t="s">
        <v>11</v>
      </c>
      <c r="U4" s="53" t="s">
        <v>14</v>
      </c>
      <c r="V4" s="138"/>
    </row>
    <row r="5" spans="2:22" ht="30" customHeight="1" thickBot="1" x14ac:dyDescent="0.3">
      <c r="B5" s="63" t="s">
        <v>96</v>
      </c>
      <c r="C5" s="63" t="s">
        <v>121</v>
      </c>
      <c r="D5" s="70" t="s">
        <v>144</v>
      </c>
      <c r="E5" s="29">
        <v>7</v>
      </c>
      <c r="F5" s="42">
        <v>11</v>
      </c>
      <c r="G5" s="42">
        <f>20-(E5+F5)</f>
        <v>2</v>
      </c>
      <c r="H5" s="42">
        <v>3.33</v>
      </c>
      <c r="I5" s="46">
        <f>(H5*5)</f>
        <v>16.649999999999999</v>
      </c>
      <c r="J5" s="71" t="s">
        <v>163</v>
      </c>
      <c r="K5" s="29">
        <v>7</v>
      </c>
      <c r="L5" s="29">
        <v>8</v>
      </c>
      <c r="M5" s="29">
        <f>20-(K5+L5)</f>
        <v>5</v>
      </c>
      <c r="N5" s="32">
        <v>4.33</v>
      </c>
      <c r="O5" s="39">
        <f>(N5*5)</f>
        <v>21.65</v>
      </c>
      <c r="P5" s="102">
        <f>(I5+O5)/2</f>
        <v>19.149999999999999</v>
      </c>
      <c r="Q5" s="55">
        <v>15</v>
      </c>
      <c r="R5" s="56">
        <v>12</v>
      </c>
      <c r="S5" s="56">
        <v>0</v>
      </c>
      <c r="T5" s="57">
        <v>14</v>
      </c>
      <c r="U5" s="82">
        <f>(Q5+R5+S5+T5)</f>
        <v>41</v>
      </c>
      <c r="V5" s="115">
        <f>(P5+U5)</f>
        <v>60.15</v>
      </c>
    </row>
    <row r="6" spans="2:22" ht="30" customHeight="1" thickBot="1" x14ac:dyDescent="0.3">
      <c r="B6" s="63" t="s">
        <v>97</v>
      </c>
      <c r="C6" s="63" t="s">
        <v>122</v>
      </c>
      <c r="D6" s="70" t="s">
        <v>145</v>
      </c>
      <c r="E6" s="30">
        <v>18</v>
      </c>
      <c r="F6" s="27">
        <v>2</v>
      </c>
      <c r="G6" s="42">
        <f t="shared" ref="G6:G30" si="0">20-(E6+F6)</f>
        <v>0</v>
      </c>
      <c r="H6" s="27">
        <v>17.329999999999998</v>
      </c>
      <c r="I6" s="46">
        <f t="shared" ref="I6:I30" si="1">(H6*5)</f>
        <v>86.649999999999991</v>
      </c>
      <c r="J6" s="72" t="s">
        <v>164</v>
      </c>
      <c r="K6" s="30">
        <v>16</v>
      </c>
      <c r="L6" s="30">
        <v>3</v>
      </c>
      <c r="M6" s="29">
        <f t="shared" ref="M6:M30" si="2">20-(K6+L6)</f>
        <v>1</v>
      </c>
      <c r="N6" s="33">
        <v>15</v>
      </c>
      <c r="O6" s="39">
        <f t="shared" ref="O6:O30" si="3">(N6*5)</f>
        <v>75</v>
      </c>
      <c r="P6" s="102">
        <f t="shared" ref="P6:P30" si="4">(I6+O6)/2</f>
        <v>80.824999999999989</v>
      </c>
      <c r="Q6" s="58">
        <v>0</v>
      </c>
      <c r="R6" s="59">
        <v>15</v>
      </c>
      <c r="S6" s="59">
        <v>0</v>
      </c>
      <c r="T6" s="60">
        <v>12</v>
      </c>
      <c r="U6" s="82">
        <f t="shared" ref="U6:U30" si="5">(Q6+R6+S6+T6)</f>
        <v>27</v>
      </c>
      <c r="V6" s="115">
        <f t="shared" ref="V6:V30" si="6">(P6+U6)</f>
        <v>107.82499999999999</v>
      </c>
    </row>
    <row r="7" spans="2:22" ht="30" customHeight="1" thickBot="1" x14ac:dyDescent="0.3">
      <c r="B7" s="63" t="s">
        <v>98</v>
      </c>
      <c r="C7" s="63" t="s">
        <v>123</v>
      </c>
      <c r="D7" s="70" t="s">
        <v>146</v>
      </c>
      <c r="E7" s="30">
        <v>9</v>
      </c>
      <c r="F7" s="27">
        <v>11</v>
      </c>
      <c r="G7" s="42">
        <f t="shared" si="0"/>
        <v>0</v>
      </c>
      <c r="H7" s="27">
        <v>5.33</v>
      </c>
      <c r="I7" s="46">
        <f t="shared" si="1"/>
        <v>26.65</v>
      </c>
      <c r="J7" s="72" t="s">
        <v>165</v>
      </c>
      <c r="K7" s="30">
        <v>14</v>
      </c>
      <c r="L7" s="30">
        <v>5</v>
      </c>
      <c r="M7" s="29">
        <f t="shared" si="2"/>
        <v>1</v>
      </c>
      <c r="N7" s="33">
        <v>12.33</v>
      </c>
      <c r="O7" s="39">
        <f t="shared" si="3"/>
        <v>61.65</v>
      </c>
      <c r="P7" s="102">
        <f t="shared" si="4"/>
        <v>44.15</v>
      </c>
      <c r="Q7" s="58">
        <v>0</v>
      </c>
      <c r="R7" s="59">
        <v>3</v>
      </c>
      <c r="S7" s="59">
        <v>0</v>
      </c>
      <c r="T7" s="60">
        <v>0</v>
      </c>
      <c r="U7" s="82">
        <f t="shared" si="5"/>
        <v>3</v>
      </c>
      <c r="V7" s="115">
        <f t="shared" si="6"/>
        <v>47.15</v>
      </c>
    </row>
    <row r="8" spans="2:22" ht="30" customHeight="1" thickBot="1" x14ac:dyDescent="0.3">
      <c r="B8" s="63" t="s">
        <v>99</v>
      </c>
      <c r="C8" s="63" t="s">
        <v>124</v>
      </c>
      <c r="D8" s="70" t="s">
        <v>147</v>
      </c>
      <c r="E8" s="30">
        <v>12</v>
      </c>
      <c r="F8" s="27">
        <v>4</v>
      </c>
      <c r="G8" s="42">
        <f t="shared" si="0"/>
        <v>4</v>
      </c>
      <c r="H8" s="27">
        <v>10.67</v>
      </c>
      <c r="I8" s="46">
        <f t="shared" si="1"/>
        <v>53.35</v>
      </c>
      <c r="J8" s="72" t="s">
        <v>191</v>
      </c>
      <c r="K8" s="30">
        <v>14</v>
      </c>
      <c r="L8" s="30">
        <v>6</v>
      </c>
      <c r="M8" s="29">
        <f t="shared" si="2"/>
        <v>0</v>
      </c>
      <c r="N8" s="33">
        <v>12</v>
      </c>
      <c r="O8" s="39">
        <f t="shared" si="3"/>
        <v>60</v>
      </c>
      <c r="P8" s="102">
        <f t="shared" si="4"/>
        <v>56.674999999999997</v>
      </c>
      <c r="Q8" s="47">
        <v>0</v>
      </c>
      <c r="R8" s="48">
        <v>15</v>
      </c>
      <c r="S8" s="48">
        <v>0</v>
      </c>
      <c r="T8" s="51">
        <v>12</v>
      </c>
      <c r="U8" s="82">
        <f t="shared" si="5"/>
        <v>27</v>
      </c>
      <c r="V8" s="115">
        <f t="shared" si="6"/>
        <v>83.674999999999997</v>
      </c>
    </row>
    <row r="9" spans="2:22" ht="30" customHeight="1" thickBot="1" x14ac:dyDescent="0.3">
      <c r="B9" s="63" t="s">
        <v>100</v>
      </c>
      <c r="C9" s="63" t="s">
        <v>125</v>
      </c>
      <c r="D9" s="70" t="s">
        <v>190</v>
      </c>
      <c r="E9" s="30">
        <v>14</v>
      </c>
      <c r="F9" s="27">
        <v>2</v>
      </c>
      <c r="G9" s="42">
        <f t="shared" si="0"/>
        <v>4</v>
      </c>
      <c r="H9" s="27">
        <v>13.33</v>
      </c>
      <c r="I9" s="46">
        <f t="shared" si="1"/>
        <v>66.650000000000006</v>
      </c>
      <c r="J9" s="72" t="s">
        <v>166</v>
      </c>
      <c r="K9" s="30">
        <v>6</v>
      </c>
      <c r="L9" s="30">
        <v>12</v>
      </c>
      <c r="M9" s="29">
        <f t="shared" si="2"/>
        <v>2</v>
      </c>
      <c r="N9" s="33">
        <v>2</v>
      </c>
      <c r="O9" s="39">
        <f t="shared" si="3"/>
        <v>10</v>
      </c>
      <c r="P9" s="102">
        <f t="shared" si="4"/>
        <v>38.325000000000003</v>
      </c>
      <c r="Q9" s="47">
        <v>0</v>
      </c>
      <c r="R9" s="48">
        <v>15</v>
      </c>
      <c r="S9" s="48">
        <v>0</v>
      </c>
      <c r="T9" s="51">
        <v>25</v>
      </c>
      <c r="U9" s="82">
        <f t="shared" si="5"/>
        <v>40</v>
      </c>
      <c r="V9" s="115">
        <f t="shared" si="6"/>
        <v>78.325000000000003</v>
      </c>
    </row>
    <row r="10" spans="2:22" ht="30" customHeight="1" thickBot="1" x14ac:dyDescent="0.3">
      <c r="B10" s="63" t="s">
        <v>101</v>
      </c>
      <c r="C10" s="63" t="s">
        <v>126</v>
      </c>
      <c r="D10" s="70" t="s">
        <v>148</v>
      </c>
      <c r="E10" s="30">
        <v>9</v>
      </c>
      <c r="F10" s="27">
        <v>9</v>
      </c>
      <c r="G10" s="42">
        <f t="shared" si="0"/>
        <v>2</v>
      </c>
      <c r="H10" s="27">
        <v>6</v>
      </c>
      <c r="I10" s="46">
        <f t="shared" si="1"/>
        <v>30</v>
      </c>
      <c r="J10" s="72" t="s">
        <v>167</v>
      </c>
      <c r="K10" s="30">
        <v>13</v>
      </c>
      <c r="L10" s="30">
        <v>4</v>
      </c>
      <c r="M10" s="29">
        <f t="shared" si="2"/>
        <v>3</v>
      </c>
      <c r="N10" s="33">
        <v>11.67</v>
      </c>
      <c r="O10" s="39">
        <f t="shared" si="3"/>
        <v>58.35</v>
      </c>
      <c r="P10" s="102">
        <f t="shared" si="4"/>
        <v>44.174999999999997</v>
      </c>
      <c r="Q10" s="47">
        <v>0</v>
      </c>
      <c r="R10" s="48">
        <v>12</v>
      </c>
      <c r="S10" s="48">
        <v>0</v>
      </c>
      <c r="T10" s="51">
        <v>6</v>
      </c>
      <c r="U10" s="82">
        <f t="shared" si="5"/>
        <v>18</v>
      </c>
      <c r="V10" s="115">
        <f t="shared" si="6"/>
        <v>62.174999999999997</v>
      </c>
    </row>
    <row r="11" spans="2:22" ht="30" customHeight="1" thickBot="1" x14ac:dyDescent="0.3">
      <c r="B11" s="63" t="s">
        <v>102</v>
      </c>
      <c r="C11" s="63" t="s">
        <v>127</v>
      </c>
      <c r="D11" s="116" t="s">
        <v>149</v>
      </c>
      <c r="E11" s="43">
        <v>19</v>
      </c>
      <c r="F11" s="103">
        <v>1</v>
      </c>
      <c r="G11" s="61">
        <f t="shared" si="0"/>
        <v>0</v>
      </c>
      <c r="H11" s="59">
        <v>18.670000000000002</v>
      </c>
      <c r="I11" s="62">
        <f t="shared" si="1"/>
        <v>93.350000000000009</v>
      </c>
      <c r="J11" s="72" t="s">
        <v>168</v>
      </c>
      <c r="K11" s="30">
        <v>13</v>
      </c>
      <c r="L11" s="30">
        <v>5</v>
      </c>
      <c r="M11" s="29">
        <f t="shared" si="2"/>
        <v>2</v>
      </c>
      <c r="N11" s="33">
        <v>11.33</v>
      </c>
      <c r="O11" s="39">
        <f t="shared" si="3"/>
        <v>56.65</v>
      </c>
      <c r="P11" s="102">
        <f t="shared" si="4"/>
        <v>75</v>
      </c>
      <c r="Q11" s="47">
        <v>0</v>
      </c>
      <c r="R11" s="48">
        <v>12</v>
      </c>
      <c r="S11" s="48">
        <v>0</v>
      </c>
      <c r="T11" s="51">
        <v>6</v>
      </c>
      <c r="U11" s="82">
        <f t="shared" si="5"/>
        <v>18</v>
      </c>
      <c r="V11" s="115">
        <f t="shared" si="6"/>
        <v>93</v>
      </c>
    </row>
    <row r="12" spans="2:22" ht="30" customHeight="1" thickBot="1" x14ac:dyDescent="0.3">
      <c r="B12" s="63" t="s">
        <v>103</v>
      </c>
      <c r="C12" s="63" t="s">
        <v>128</v>
      </c>
      <c r="D12" s="70" t="s">
        <v>150</v>
      </c>
      <c r="E12" s="30">
        <v>15</v>
      </c>
      <c r="F12" s="27">
        <v>4</v>
      </c>
      <c r="G12" s="42">
        <f t="shared" si="0"/>
        <v>1</v>
      </c>
      <c r="H12" s="27">
        <v>13.67</v>
      </c>
      <c r="I12" s="46">
        <f t="shared" si="1"/>
        <v>68.349999999999994</v>
      </c>
      <c r="J12" s="72" t="s">
        <v>169</v>
      </c>
      <c r="K12" s="30">
        <v>14</v>
      </c>
      <c r="L12" s="30">
        <v>3</v>
      </c>
      <c r="M12" s="29">
        <f t="shared" si="2"/>
        <v>3</v>
      </c>
      <c r="N12" s="33">
        <v>13</v>
      </c>
      <c r="O12" s="39">
        <f t="shared" si="3"/>
        <v>65</v>
      </c>
      <c r="P12" s="102">
        <f t="shared" si="4"/>
        <v>66.674999999999997</v>
      </c>
      <c r="Q12" s="47">
        <v>0</v>
      </c>
      <c r="R12" s="48">
        <v>15</v>
      </c>
      <c r="S12" s="48">
        <v>0</v>
      </c>
      <c r="T12" s="51">
        <v>20</v>
      </c>
      <c r="U12" s="82">
        <f t="shared" si="5"/>
        <v>35</v>
      </c>
      <c r="V12" s="115">
        <f t="shared" si="6"/>
        <v>101.675</v>
      </c>
    </row>
    <row r="13" spans="2:22" ht="30" customHeight="1" thickBot="1" x14ac:dyDescent="0.3">
      <c r="B13" s="63" t="s">
        <v>104</v>
      </c>
      <c r="C13" s="63" t="s">
        <v>129</v>
      </c>
      <c r="D13" s="70" t="s">
        <v>151</v>
      </c>
      <c r="E13" s="30">
        <v>15</v>
      </c>
      <c r="F13" s="27">
        <v>4</v>
      </c>
      <c r="G13" s="42">
        <f t="shared" si="0"/>
        <v>1</v>
      </c>
      <c r="H13" s="27">
        <v>13.67</v>
      </c>
      <c r="I13" s="46">
        <f t="shared" si="1"/>
        <v>68.349999999999994</v>
      </c>
      <c r="J13" s="72" t="s">
        <v>170</v>
      </c>
      <c r="K13" s="30">
        <v>7</v>
      </c>
      <c r="L13" s="30">
        <v>7</v>
      </c>
      <c r="M13" s="29">
        <f t="shared" si="2"/>
        <v>6</v>
      </c>
      <c r="N13" s="33">
        <v>4.67</v>
      </c>
      <c r="O13" s="39">
        <f t="shared" si="3"/>
        <v>23.35</v>
      </c>
      <c r="P13" s="102">
        <f t="shared" si="4"/>
        <v>45.849999999999994</v>
      </c>
      <c r="Q13" s="47">
        <v>0</v>
      </c>
      <c r="R13" s="48">
        <v>15</v>
      </c>
      <c r="S13" s="48">
        <v>0</v>
      </c>
      <c r="T13" s="51">
        <v>12</v>
      </c>
      <c r="U13" s="82">
        <f t="shared" si="5"/>
        <v>27</v>
      </c>
      <c r="V13" s="115">
        <f t="shared" si="6"/>
        <v>72.849999999999994</v>
      </c>
    </row>
    <row r="14" spans="2:22" ht="30" customHeight="1" thickBot="1" x14ac:dyDescent="0.3">
      <c r="B14" s="63" t="s">
        <v>105</v>
      </c>
      <c r="C14" s="63" t="s">
        <v>130</v>
      </c>
      <c r="D14" s="70" t="s">
        <v>152</v>
      </c>
      <c r="E14" s="30">
        <v>15</v>
      </c>
      <c r="F14" s="27">
        <v>5</v>
      </c>
      <c r="G14" s="42">
        <f t="shared" si="0"/>
        <v>0</v>
      </c>
      <c r="H14" s="27">
        <v>13.33</v>
      </c>
      <c r="I14" s="46">
        <f t="shared" si="1"/>
        <v>66.650000000000006</v>
      </c>
      <c r="J14" s="72" t="s">
        <v>171</v>
      </c>
      <c r="K14" s="30">
        <v>16</v>
      </c>
      <c r="L14" s="30">
        <v>4</v>
      </c>
      <c r="M14" s="29">
        <f t="shared" si="2"/>
        <v>0</v>
      </c>
      <c r="N14" s="33">
        <v>14.67</v>
      </c>
      <c r="O14" s="39">
        <f t="shared" si="3"/>
        <v>73.349999999999994</v>
      </c>
      <c r="P14" s="102">
        <f t="shared" si="4"/>
        <v>70</v>
      </c>
      <c r="Q14" s="47">
        <v>0</v>
      </c>
      <c r="R14" s="48">
        <v>6</v>
      </c>
      <c r="S14" s="48">
        <v>0</v>
      </c>
      <c r="T14" s="51">
        <v>6</v>
      </c>
      <c r="U14" s="82">
        <f t="shared" si="5"/>
        <v>12</v>
      </c>
      <c r="V14" s="115">
        <f t="shared" si="6"/>
        <v>82</v>
      </c>
    </row>
    <row r="15" spans="2:22" ht="30" customHeight="1" thickBot="1" x14ac:dyDescent="0.3">
      <c r="B15" s="63" t="s">
        <v>106</v>
      </c>
      <c r="C15" s="63" t="s">
        <v>131</v>
      </c>
      <c r="D15" s="70" t="s">
        <v>192</v>
      </c>
      <c r="E15" s="30">
        <v>15</v>
      </c>
      <c r="F15" s="27">
        <v>4</v>
      </c>
      <c r="G15" s="42">
        <f t="shared" si="0"/>
        <v>1</v>
      </c>
      <c r="H15" s="27">
        <v>13.67</v>
      </c>
      <c r="I15" s="46">
        <f t="shared" si="1"/>
        <v>68.349999999999994</v>
      </c>
      <c r="J15" s="72" t="s">
        <v>172</v>
      </c>
      <c r="K15" s="30">
        <v>11</v>
      </c>
      <c r="L15" s="30">
        <v>9</v>
      </c>
      <c r="M15" s="29">
        <f t="shared" si="2"/>
        <v>0</v>
      </c>
      <c r="N15" s="33">
        <v>8</v>
      </c>
      <c r="O15" s="39">
        <f t="shared" si="3"/>
        <v>40</v>
      </c>
      <c r="P15" s="102">
        <f t="shared" si="4"/>
        <v>54.174999999999997</v>
      </c>
      <c r="Q15" s="47">
        <v>0</v>
      </c>
      <c r="R15" s="48">
        <v>15</v>
      </c>
      <c r="S15" s="48">
        <v>0</v>
      </c>
      <c r="T15" s="51">
        <v>14</v>
      </c>
      <c r="U15" s="82">
        <f t="shared" si="5"/>
        <v>29</v>
      </c>
      <c r="V15" s="115">
        <f t="shared" si="6"/>
        <v>83.174999999999997</v>
      </c>
    </row>
    <row r="16" spans="2:22" ht="30" customHeight="1" thickBot="1" x14ac:dyDescent="0.3">
      <c r="B16" s="63" t="s">
        <v>107</v>
      </c>
      <c r="C16" s="63" t="s">
        <v>10</v>
      </c>
      <c r="D16" s="70" t="s">
        <v>153</v>
      </c>
      <c r="E16" s="30">
        <v>12</v>
      </c>
      <c r="F16" s="27">
        <v>4</v>
      </c>
      <c r="G16" s="42">
        <f t="shared" si="0"/>
        <v>4</v>
      </c>
      <c r="H16" s="27">
        <v>10.67</v>
      </c>
      <c r="I16" s="46">
        <f t="shared" si="1"/>
        <v>53.35</v>
      </c>
      <c r="J16" s="72" t="s">
        <v>173</v>
      </c>
      <c r="K16" s="27">
        <v>12</v>
      </c>
      <c r="L16" s="27">
        <v>5</v>
      </c>
      <c r="M16" s="29">
        <f t="shared" si="2"/>
        <v>3</v>
      </c>
      <c r="N16" s="34">
        <v>10.33</v>
      </c>
      <c r="O16" s="39">
        <f t="shared" si="3"/>
        <v>51.65</v>
      </c>
      <c r="P16" s="102">
        <f t="shared" si="4"/>
        <v>52.5</v>
      </c>
      <c r="Q16" s="47">
        <v>0</v>
      </c>
      <c r="R16" s="48">
        <v>9</v>
      </c>
      <c r="S16" s="48">
        <v>0</v>
      </c>
      <c r="T16" s="51">
        <v>20</v>
      </c>
      <c r="U16" s="82">
        <f t="shared" si="5"/>
        <v>29</v>
      </c>
      <c r="V16" s="115">
        <f t="shared" si="6"/>
        <v>81.5</v>
      </c>
    </row>
    <row r="17" spans="2:23" ht="30" customHeight="1" thickBot="1" x14ac:dyDescent="0.3">
      <c r="B17" s="109" t="s">
        <v>108</v>
      </c>
      <c r="C17" s="109" t="s">
        <v>132</v>
      </c>
      <c r="D17" s="87" t="s">
        <v>154</v>
      </c>
      <c r="E17" s="130">
        <v>18</v>
      </c>
      <c r="F17" s="130">
        <v>2</v>
      </c>
      <c r="G17" s="90">
        <f t="shared" si="0"/>
        <v>0</v>
      </c>
      <c r="H17" s="130">
        <v>17.329999999999998</v>
      </c>
      <c r="I17" s="92">
        <f t="shared" si="1"/>
        <v>86.649999999999991</v>
      </c>
      <c r="J17" s="99" t="s">
        <v>174</v>
      </c>
      <c r="K17" s="100">
        <v>17</v>
      </c>
      <c r="L17" s="100">
        <v>3</v>
      </c>
      <c r="M17" s="96">
        <f t="shared" si="2"/>
        <v>0</v>
      </c>
      <c r="N17" s="101">
        <v>16</v>
      </c>
      <c r="O17" s="98">
        <f t="shared" si="3"/>
        <v>80</v>
      </c>
      <c r="P17" s="131">
        <f t="shared" si="4"/>
        <v>83.324999999999989</v>
      </c>
      <c r="Q17" s="110">
        <v>0</v>
      </c>
      <c r="R17" s="91">
        <v>15</v>
      </c>
      <c r="S17" s="91">
        <v>20</v>
      </c>
      <c r="T17" s="111">
        <v>0</v>
      </c>
      <c r="U17" s="112">
        <f t="shared" si="5"/>
        <v>35</v>
      </c>
      <c r="V17" s="132">
        <f t="shared" si="6"/>
        <v>118.32499999999999</v>
      </c>
      <c r="W17" s="113">
        <v>3</v>
      </c>
    </row>
    <row r="18" spans="2:23" ht="30" customHeight="1" thickBot="1" x14ac:dyDescent="0.3">
      <c r="B18" s="63" t="s">
        <v>109</v>
      </c>
      <c r="C18" s="63" t="s">
        <v>133</v>
      </c>
      <c r="D18" s="70" t="s">
        <v>155</v>
      </c>
      <c r="E18" s="30">
        <v>17</v>
      </c>
      <c r="F18" s="30">
        <v>3</v>
      </c>
      <c r="G18" s="42">
        <f t="shared" si="0"/>
        <v>0</v>
      </c>
      <c r="H18" s="30">
        <v>16</v>
      </c>
      <c r="I18" s="46">
        <f t="shared" si="1"/>
        <v>80</v>
      </c>
      <c r="J18" s="117" t="s">
        <v>175</v>
      </c>
      <c r="K18" s="118">
        <v>18</v>
      </c>
      <c r="L18" s="118">
        <v>2</v>
      </c>
      <c r="M18" s="119">
        <f t="shared" si="2"/>
        <v>0</v>
      </c>
      <c r="N18" s="120">
        <v>17.329999999999998</v>
      </c>
      <c r="O18" s="121">
        <f t="shared" si="3"/>
        <v>86.649999999999991</v>
      </c>
      <c r="P18" s="102">
        <f t="shared" si="4"/>
        <v>83.324999999999989</v>
      </c>
      <c r="Q18" s="47">
        <v>0</v>
      </c>
      <c r="R18" s="48">
        <v>15</v>
      </c>
      <c r="S18" s="48">
        <v>0</v>
      </c>
      <c r="T18" s="51">
        <v>6</v>
      </c>
      <c r="U18" s="82">
        <f t="shared" si="5"/>
        <v>21</v>
      </c>
      <c r="V18" s="115">
        <f t="shared" si="6"/>
        <v>104.32499999999999</v>
      </c>
    </row>
    <row r="19" spans="2:23" ht="30" customHeight="1" thickBot="1" x14ac:dyDescent="0.3">
      <c r="B19" s="63" t="s">
        <v>110</v>
      </c>
      <c r="C19" s="63" t="s">
        <v>134</v>
      </c>
      <c r="D19" s="70" t="s">
        <v>198</v>
      </c>
      <c r="E19" s="30">
        <v>6</v>
      </c>
      <c r="F19" s="30">
        <v>8</v>
      </c>
      <c r="G19" s="42">
        <f t="shared" si="0"/>
        <v>6</v>
      </c>
      <c r="H19" s="30">
        <v>3.33</v>
      </c>
      <c r="I19" s="46">
        <f t="shared" si="1"/>
        <v>16.649999999999999</v>
      </c>
      <c r="J19" s="72" t="s">
        <v>176</v>
      </c>
      <c r="K19" s="27">
        <v>11</v>
      </c>
      <c r="L19" s="27">
        <v>9</v>
      </c>
      <c r="M19" s="29">
        <f t="shared" si="2"/>
        <v>0</v>
      </c>
      <c r="N19" s="34">
        <v>8</v>
      </c>
      <c r="O19" s="39">
        <f t="shared" si="3"/>
        <v>40</v>
      </c>
      <c r="P19" s="102">
        <f t="shared" si="4"/>
        <v>28.324999999999999</v>
      </c>
      <c r="Q19" s="47">
        <v>0</v>
      </c>
      <c r="R19" s="48">
        <v>12</v>
      </c>
      <c r="S19" s="48">
        <v>0</v>
      </c>
      <c r="T19" s="51">
        <v>0</v>
      </c>
      <c r="U19" s="82">
        <f t="shared" si="5"/>
        <v>12</v>
      </c>
      <c r="V19" s="115">
        <f t="shared" si="6"/>
        <v>40.325000000000003</v>
      </c>
    </row>
    <row r="20" spans="2:23" ht="30" customHeight="1" thickBot="1" x14ac:dyDescent="0.3">
      <c r="B20" s="109" t="s">
        <v>111</v>
      </c>
      <c r="C20" s="109" t="s">
        <v>135</v>
      </c>
      <c r="D20" s="87" t="s">
        <v>156</v>
      </c>
      <c r="E20" s="130">
        <v>18</v>
      </c>
      <c r="F20" s="130">
        <v>2</v>
      </c>
      <c r="G20" s="90">
        <f t="shared" si="0"/>
        <v>0</v>
      </c>
      <c r="H20" s="130">
        <v>17.329999999999998</v>
      </c>
      <c r="I20" s="92">
        <f t="shared" si="1"/>
        <v>86.649999999999991</v>
      </c>
      <c r="J20" s="99" t="s">
        <v>177</v>
      </c>
      <c r="K20" s="100">
        <v>15</v>
      </c>
      <c r="L20" s="100">
        <v>4</v>
      </c>
      <c r="M20" s="96">
        <f t="shared" si="2"/>
        <v>1</v>
      </c>
      <c r="N20" s="101">
        <v>12.67</v>
      </c>
      <c r="O20" s="98">
        <f t="shared" si="3"/>
        <v>63.35</v>
      </c>
      <c r="P20" s="131">
        <f t="shared" si="4"/>
        <v>75</v>
      </c>
      <c r="Q20" s="110">
        <v>20</v>
      </c>
      <c r="R20" s="91">
        <v>12</v>
      </c>
      <c r="S20" s="91">
        <v>0</v>
      </c>
      <c r="T20" s="111">
        <v>20</v>
      </c>
      <c r="U20" s="112">
        <f t="shared" si="5"/>
        <v>52</v>
      </c>
      <c r="V20" s="132">
        <f t="shared" si="6"/>
        <v>127</v>
      </c>
      <c r="W20" s="113">
        <v>2</v>
      </c>
    </row>
    <row r="21" spans="2:23" ht="30" customHeight="1" thickBot="1" x14ac:dyDescent="0.3">
      <c r="B21" s="63" t="s">
        <v>112</v>
      </c>
      <c r="C21" s="63" t="s">
        <v>136</v>
      </c>
      <c r="D21" s="70" t="s">
        <v>157</v>
      </c>
      <c r="E21" s="30">
        <v>12</v>
      </c>
      <c r="F21" s="30">
        <v>7</v>
      </c>
      <c r="G21" s="42">
        <f t="shared" si="0"/>
        <v>1</v>
      </c>
      <c r="H21" s="30">
        <v>9.67</v>
      </c>
      <c r="I21" s="46">
        <f t="shared" si="1"/>
        <v>48.35</v>
      </c>
      <c r="J21" s="72" t="s">
        <v>197</v>
      </c>
      <c r="K21" s="27">
        <v>17</v>
      </c>
      <c r="L21" s="27">
        <v>1</v>
      </c>
      <c r="M21" s="29">
        <f t="shared" si="2"/>
        <v>2</v>
      </c>
      <c r="N21" s="34">
        <v>16.670000000000002</v>
      </c>
      <c r="O21" s="39">
        <f t="shared" si="3"/>
        <v>83.350000000000009</v>
      </c>
      <c r="P21" s="102">
        <f t="shared" si="4"/>
        <v>65.850000000000009</v>
      </c>
      <c r="Q21" s="58">
        <v>0</v>
      </c>
      <c r="R21" s="59">
        <v>23</v>
      </c>
      <c r="S21" s="59">
        <v>0</v>
      </c>
      <c r="T21" s="60">
        <v>24</v>
      </c>
      <c r="U21" s="82">
        <f t="shared" si="5"/>
        <v>47</v>
      </c>
      <c r="V21" s="115">
        <f t="shared" si="6"/>
        <v>112.85000000000001</v>
      </c>
    </row>
    <row r="22" spans="2:23" ht="30" customHeight="1" thickBot="1" x14ac:dyDescent="0.3">
      <c r="B22" s="63" t="s">
        <v>113</v>
      </c>
      <c r="C22" s="63" t="s">
        <v>137</v>
      </c>
      <c r="D22" s="70" t="s">
        <v>193</v>
      </c>
      <c r="E22" s="30">
        <v>9</v>
      </c>
      <c r="F22" s="30">
        <v>5</v>
      </c>
      <c r="G22" s="42">
        <f t="shared" si="0"/>
        <v>6</v>
      </c>
      <c r="H22" s="30">
        <v>7.33</v>
      </c>
      <c r="I22" s="46">
        <f t="shared" si="1"/>
        <v>36.65</v>
      </c>
      <c r="J22" s="72" t="s">
        <v>178</v>
      </c>
      <c r="K22" s="27">
        <v>13</v>
      </c>
      <c r="L22" s="27">
        <v>4</v>
      </c>
      <c r="M22" s="29">
        <f t="shared" si="2"/>
        <v>3</v>
      </c>
      <c r="N22" s="34">
        <v>11.67</v>
      </c>
      <c r="O22" s="39">
        <f t="shared" si="3"/>
        <v>58.35</v>
      </c>
      <c r="P22" s="102">
        <f t="shared" si="4"/>
        <v>47.5</v>
      </c>
      <c r="Q22" s="58">
        <v>0</v>
      </c>
      <c r="R22" s="59">
        <v>15</v>
      </c>
      <c r="S22" s="59">
        <v>0</v>
      </c>
      <c r="T22" s="60">
        <v>6</v>
      </c>
      <c r="U22" s="82">
        <f t="shared" si="5"/>
        <v>21</v>
      </c>
      <c r="V22" s="115">
        <f t="shared" si="6"/>
        <v>68.5</v>
      </c>
    </row>
    <row r="23" spans="2:23" ht="30" customHeight="1" thickBot="1" x14ac:dyDescent="0.3">
      <c r="B23" s="63" t="s">
        <v>114</v>
      </c>
      <c r="C23" s="63" t="s">
        <v>138</v>
      </c>
      <c r="D23" s="70" t="s">
        <v>158</v>
      </c>
      <c r="E23" s="30">
        <v>12</v>
      </c>
      <c r="F23" s="30">
        <v>7</v>
      </c>
      <c r="G23" s="42">
        <f t="shared" si="0"/>
        <v>1</v>
      </c>
      <c r="H23" s="30">
        <v>9.67</v>
      </c>
      <c r="I23" s="46">
        <f t="shared" si="1"/>
        <v>48.35</v>
      </c>
      <c r="J23" s="72" t="s">
        <v>179</v>
      </c>
      <c r="K23" s="27">
        <v>10</v>
      </c>
      <c r="L23" s="27">
        <v>10</v>
      </c>
      <c r="M23" s="29">
        <f t="shared" si="2"/>
        <v>0</v>
      </c>
      <c r="N23" s="34">
        <v>6.67</v>
      </c>
      <c r="O23" s="39">
        <f t="shared" si="3"/>
        <v>33.35</v>
      </c>
      <c r="P23" s="102">
        <f t="shared" si="4"/>
        <v>40.85</v>
      </c>
      <c r="Q23" s="58">
        <v>0</v>
      </c>
      <c r="R23" s="59">
        <v>6</v>
      </c>
      <c r="S23" s="59">
        <v>0</v>
      </c>
      <c r="T23" s="60">
        <v>6</v>
      </c>
      <c r="U23" s="82">
        <f t="shared" si="5"/>
        <v>12</v>
      </c>
      <c r="V23" s="115">
        <f t="shared" si="6"/>
        <v>52.85</v>
      </c>
    </row>
    <row r="24" spans="2:23" ht="30" customHeight="1" thickBot="1" x14ac:dyDescent="0.3">
      <c r="B24" s="63" t="s">
        <v>115</v>
      </c>
      <c r="C24" s="63" t="s">
        <v>139</v>
      </c>
      <c r="D24" s="70" t="s">
        <v>159</v>
      </c>
      <c r="E24" s="30">
        <v>14</v>
      </c>
      <c r="F24" s="30">
        <v>6</v>
      </c>
      <c r="G24" s="42">
        <f t="shared" si="0"/>
        <v>0</v>
      </c>
      <c r="H24" s="30">
        <v>12</v>
      </c>
      <c r="I24" s="46">
        <f t="shared" si="1"/>
        <v>60</v>
      </c>
      <c r="J24" s="72" t="s">
        <v>189</v>
      </c>
      <c r="K24" s="27">
        <v>11</v>
      </c>
      <c r="L24" s="27">
        <v>9</v>
      </c>
      <c r="M24" s="29">
        <f t="shared" si="2"/>
        <v>0</v>
      </c>
      <c r="N24" s="34">
        <v>8</v>
      </c>
      <c r="O24" s="39">
        <f t="shared" si="3"/>
        <v>40</v>
      </c>
      <c r="P24" s="102">
        <f t="shared" si="4"/>
        <v>50</v>
      </c>
      <c r="Q24" s="58">
        <v>25</v>
      </c>
      <c r="R24" s="59">
        <v>15</v>
      </c>
      <c r="S24" s="59">
        <v>0</v>
      </c>
      <c r="T24" s="60">
        <v>8</v>
      </c>
      <c r="U24" s="82">
        <f t="shared" si="5"/>
        <v>48</v>
      </c>
      <c r="V24" s="115">
        <f t="shared" si="6"/>
        <v>98</v>
      </c>
    </row>
    <row r="25" spans="2:23" ht="30" customHeight="1" thickBot="1" x14ac:dyDescent="0.3">
      <c r="B25" s="109" t="s">
        <v>116</v>
      </c>
      <c r="C25" s="109" t="s">
        <v>140</v>
      </c>
      <c r="D25" s="87" t="s">
        <v>160</v>
      </c>
      <c r="E25" s="130">
        <v>17</v>
      </c>
      <c r="F25" s="130">
        <v>3</v>
      </c>
      <c r="G25" s="90">
        <f t="shared" si="0"/>
        <v>0</v>
      </c>
      <c r="H25" s="130">
        <v>16</v>
      </c>
      <c r="I25" s="92">
        <f t="shared" si="1"/>
        <v>80</v>
      </c>
      <c r="J25" s="99" t="s">
        <v>180</v>
      </c>
      <c r="K25" s="100">
        <v>18</v>
      </c>
      <c r="L25" s="100">
        <v>2</v>
      </c>
      <c r="M25" s="96">
        <f t="shared" si="2"/>
        <v>0</v>
      </c>
      <c r="N25" s="101">
        <v>17.329999999999998</v>
      </c>
      <c r="O25" s="98">
        <f t="shared" si="3"/>
        <v>86.649999999999991</v>
      </c>
      <c r="P25" s="131">
        <f t="shared" si="4"/>
        <v>83.324999999999989</v>
      </c>
      <c r="Q25" s="110">
        <v>0</v>
      </c>
      <c r="R25" s="91">
        <v>15</v>
      </c>
      <c r="S25" s="91">
        <v>15</v>
      </c>
      <c r="T25" s="111">
        <v>23</v>
      </c>
      <c r="U25" s="112">
        <f t="shared" si="5"/>
        <v>53</v>
      </c>
      <c r="V25" s="132">
        <f t="shared" si="6"/>
        <v>136.32499999999999</v>
      </c>
      <c r="W25" s="113">
        <v>1</v>
      </c>
    </row>
    <row r="26" spans="2:23" ht="30" customHeight="1" thickBot="1" x14ac:dyDescent="0.3">
      <c r="B26" s="63" t="s">
        <v>117</v>
      </c>
      <c r="C26" s="63" t="s">
        <v>184</v>
      </c>
      <c r="D26" s="70" t="s">
        <v>194</v>
      </c>
      <c r="E26" s="30">
        <v>12</v>
      </c>
      <c r="F26" s="30">
        <v>8</v>
      </c>
      <c r="G26" s="42">
        <f t="shared" si="0"/>
        <v>0</v>
      </c>
      <c r="H26" s="30">
        <v>9.33</v>
      </c>
      <c r="I26" s="46">
        <f t="shared" si="1"/>
        <v>46.65</v>
      </c>
      <c r="J26" s="72" t="s">
        <v>181</v>
      </c>
      <c r="K26" s="27">
        <v>14</v>
      </c>
      <c r="L26" s="27">
        <v>5</v>
      </c>
      <c r="M26" s="29">
        <f t="shared" si="2"/>
        <v>1</v>
      </c>
      <c r="N26" s="34">
        <v>12.33</v>
      </c>
      <c r="O26" s="39">
        <f t="shared" si="3"/>
        <v>61.65</v>
      </c>
      <c r="P26" s="102">
        <f t="shared" si="4"/>
        <v>54.15</v>
      </c>
      <c r="Q26" s="58">
        <v>0</v>
      </c>
      <c r="R26" s="59">
        <v>15</v>
      </c>
      <c r="S26" s="59">
        <v>25</v>
      </c>
      <c r="T26" s="60">
        <v>12</v>
      </c>
      <c r="U26" s="82">
        <f t="shared" si="5"/>
        <v>52</v>
      </c>
      <c r="V26" s="115">
        <f t="shared" si="6"/>
        <v>106.15</v>
      </c>
    </row>
    <row r="27" spans="2:23" ht="30" customHeight="1" thickBot="1" x14ac:dyDescent="0.3">
      <c r="B27" s="63" t="s">
        <v>118</v>
      </c>
      <c r="C27" s="63" t="s">
        <v>141</v>
      </c>
      <c r="D27" s="70" t="s">
        <v>161</v>
      </c>
      <c r="E27" s="30">
        <v>6</v>
      </c>
      <c r="F27" s="30">
        <v>10</v>
      </c>
      <c r="G27" s="42">
        <f t="shared" si="0"/>
        <v>4</v>
      </c>
      <c r="H27" s="30">
        <v>2.67</v>
      </c>
      <c r="I27" s="46">
        <f t="shared" si="1"/>
        <v>13.35</v>
      </c>
      <c r="J27" s="72" t="s">
        <v>182</v>
      </c>
      <c r="K27" s="27">
        <v>9</v>
      </c>
      <c r="L27" s="27">
        <v>11</v>
      </c>
      <c r="M27" s="29">
        <f t="shared" si="2"/>
        <v>0</v>
      </c>
      <c r="N27" s="34">
        <v>5.33</v>
      </c>
      <c r="O27" s="39">
        <f t="shared" si="3"/>
        <v>26.65</v>
      </c>
      <c r="P27" s="102">
        <f t="shared" si="4"/>
        <v>20</v>
      </c>
      <c r="Q27" s="47">
        <v>0</v>
      </c>
      <c r="R27" s="48">
        <v>6</v>
      </c>
      <c r="S27" s="48">
        <v>0</v>
      </c>
      <c r="T27" s="51">
        <v>0</v>
      </c>
      <c r="U27" s="82">
        <f t="shared" si="5"/>
        <v>6</v>
      </c>
      <c r="V27" s="115">
        <f t="shared" si="6"/>
        <v>26</v>
      </c>
    </row>
    <row r="28" spans="2:23" ht="30" customHeight="1" thickBot="1" x14ac:dyDescent="0.3">
      <c r="B28" s="63" t="s">
        <v>119</v>
      </c>
      <c r="C28" s="63" t="s">
        <v>142</v>
      </c>
      <c r="D28" s="70" t="s">
        <v>195</v>
      </c>
      <c r="E28" s="66">
        <v>16</v>
      </c>
      <c r="F28" s="66">
        <v>3</v>
      </c>
      <c r="G28" s="42">
        <f t="shared" si="0"/>
        <v>1</v>
      </c>
      <c r="H28" s="66">
        <v>15</v>
      </c>
      <c r="I28" s="46">
        <f t="shared" si="1"/>
        <v>75</v>
      </c>
      <c r="J28" s="72" t="s">
        <v>196</v>
      </c>
      <c r="K28" s="68">
        <v>18</v>
      </c>
      <c r="L28" s="67">
        <v>2</v>
      </c>
      <c r="M28" s="29">
        <f t="shared" si="2"/>
        <v>0</v>
      </c>
      <c r="N28" s="69">
        <v>17.329999999999998</v>
      </c>
      <c r="O28" s="39">
        <f t="shared" si="3"/>
        <v>86.649999999999991</v>
      </c>
      <c r="P28" s="102">
        <f t="shared" si="4"/>
        <v>80.824999999999989</v>
      </c>
      <c r="Q28" s="47">
        <v>0</v>
      </c>
      <c r="R28" s="48">
        <v>9</v>
      </c>
      <c r="S28" s="48">
        <v>0</v>
      </c>
      <c r="T28" s="51">
        <v>0</v>
      </c>
      <c r="U28" s="82">
        <f t="shared" si="5"/>
        <v>9</v>
      </c>
      <c r="V28" s="115">
        <f t="shared" si="6"/>
        <v>89.824999999999989</v>
      </c>
    </row>
    <row r="29" spans="2:23" ht="30" customHeight="1" thickBot="1" x14ac:dyDescent="0.3">
      <c r="B29" s="76" t="s">
        <v>185</v>
      </c>
      <c r="C29" s="76" t="s">
        <v>186</v>
      </c>
      <c r="D29" s="77" t="s">
        <v>187</v>
      </c>
      <c r="E29" s="66">
        <v>12</v>
      </c>
      <c r="F29" s="66">
        <v>5</v>
      </c>
      <c r="G29" s="42">
        <f t="shared" si="0"/>
        <v>3</v>
      </c>
      <c r="H29" s="66">
        <v>10.33</v>
      </c>
      <c r="I29" s="46">
        <f t="shared" si="1"/>
        <v>51.65</v>
      </c>
      <c r="J29" s="122" t="s">
        <v>188</v>
      </c>
      <c r="K29" s="123">
        <v>17</v>
      </c>
      <c r="L29" s="124">
        <v>3</v>
      </c>
      <c r="M29" s="119">
        <f t="shared" si="2"/>
        <v>0</v>
      </c>
      <c r="N29" s="125">
        <v>16</v>
      </c>
      <c r="O29" s="121">
        <f t="shared" si="3"/>
        <v>80</v>
      </c>
      <c r="P29" s="102">
        <f t="shared" si="4"/>
        <v>65.825000000000003</v>
      </c>
      <c r="Q29" s="79">
        <v>0</v>
      </c>
      <c r="R29" s="80">
        <v>6</v>
      </c>
      <c r="S29" s="80">
        <v>0</v>
      </c>
      <c r="T29" s="81">
        <v>0</v>
      </c>
      <c r="U29" s="82">
        <f t="shared" si="5"/>
        <v>6</v>
      </c>
      <c r="V29" s="115">
        <f t="shared" si="6"/>
        <v>71.825000000000003</v>
      </c>
    </row>
    <row r="30" spans="2:23" ht="30" customHeight="1" thickBot="1" x14ac:dyDescent="0.3">
      <c r="B30" s="64" t="s">
        <v>120</v>
      </c>
      <c r="C30" s="64" t="s">
        <v>143</v>
      </c>
      <c r="D30" s="73" t="s">
        <v>162</v>
      </c>
      <c r="E30" s="45">
        <v>15</v>
      </c>
      <c r="F30" s="45">
        <v>3</v>
      </c>
      <c r="G30" s="85">
        <f t="shared" si="0"/>
        <v>2</v>
      </c>
      <c r="H30" s="45">
        <v>14</v>
      </c>
      <c r="I30" s="86">
        <f t="shared" si="1"/>
        <v>70</v>
      </c>
      <c r="J30" s="126" t="s">
        <v>183</v>
      </c>
      <c r="K30" s="127">
        <v>19</v>
      </c>
      <c r="L30" s="128">
        <v>1</v>
      </c>
      <c r="M30" s="168">
        <f t="shared" si="2"/>
        <v>0</v>
      </c>
      <c r="N30" s="129">
        <v>18.670000000000002</v>
      </c>
      <c r="O30" s="169">
        <f t="shared" si="3"/>
        <v>93.350000000000009</v>
      </c>
      <c r="P30" s="135">
        <f t="shared" si="4"/>
        <v>81.675000000000011</v>
      </c>
      <c r="Q30" s="49">
        <v>0</v>
      </c>
      <c r="R30" s="50">
        <v>15</v>
      </c>
      <c r="S30" s="50">
        <v>0</v>
      </c>
      <c r="T30" s="52">
        <v>6</v>
      </c>
      <c r="U30" s="108">
        <f t="shared" si="5"/>
        <v>21</v>
      </c>
      <c r="V30" s="170">
        <f t="shared" si="6"/>
        <v>102.67500000000001</v>
      </c>
    </row>
  </sheetData>
  <sortState ref="B2:V30">
    <sortCondition descending="1" ref="V5:V23"/>
  </sortState>
  <mergeCells count="7">
    <mergeCell ref="B2:B4"/>
    <mergeCell ref="C2:C4"/>
    <mergeCell ref="D2:P2"/>
    <mergeCell ref="Q2:U3"/>
    <mergeCell ref="V2:V4"/>
    <mergeCell ref="D3:I3"/>
    <mergeCell ref="J3:P3"/>
  </mergeCells>
  <pageMargins left="0.7" right="0.7" top="0.75" bottom="0.75" header="0.3" footer="0.3"/>
  <pageSetup paperSize="9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6146" r:id="rId4">
          <objectPr defaultSize="0" autoPict="0" r:id="rId5">
            <anchor moveWithCells="1" sizeWithCells="1">
              <from>
                <xdr:col>2</xdr:col>
                <xdr:colOff>0</xdr:colOff>
                <xdr:row>8</xdr:row>
                <xdr:rowOff>0</xdr:rowOff>
              </from>
              <to>
                <xdr:col>2</xdr:col>
                <xdr:colOff>114300</xdr:colOff>
                <xdr:row>8</xdr:row>
                <xdr:rowOff>200025</xdr:rowOff>
              </to>
            </anchor>
          </objectPr>
        </oleObject>
      </mc:Choice>
      <mc:Fallback>
        <oleObject progId="Equation.3" shapeId="6146" r:id="rId4"/>
      </mc:Fallback>
    </mc:AlternateContent>
    <mc:AlternateContent xmlns:mc="http://schemas.openxmlformats.org/markup-compatibility/2006">
      <mc:Choice Requires="x14">
        <oleObject progId="Equation.3" shapeId="6147" r:id="rId6">
          <objectPr defaultSize="0" autoPict="0" r:id="rId5">
            <anchor moveWithCells="1" sizeWithCells="1">
              <from>
                <xdr:col>2</xdr:col>
                <xdr:colOff>0</xdr:colOff>
                <xdr:row>7</xdr:row>
                <xdr:rowOff>0</xdr:rowOff>
              </from>
              <to>
                <xdr:col>2</xdr:col>
                <xdr:colOff>114300</xdr:colOff>
                <xdr:row>7</xdr:row>
                <xdr:rowOff>200025</xdr:rowOff>
              </to>
            </anchor>
          </objectPr>
        </oleObject>
      </mc:Choice>
      <mc:Fallback>
        <oleObject progId="Equation.3" shapeId="6147" r:id="rId6"/>
      </mc:Fallback>
    </mc:AlternateContent>
    <mc:AlternateContent xmlns:mc="http://schemas.openxmlformats.org/markup-compatibility/2006">
      <mc:Choice Requires="x14">
        <oleObject progId="Equation.3" shapeId="6148" r:id="rId7">
          <objectPr defaultSize="0" autoPict="0" r:id="rId5">
            <anchor moveWithCells="1" sizeWithCells="1">
              <from>
                <xdr:col>2</xdr:col>
                <xdr:colOff>0</xdr:colOff>
                <xdr:row>7</xdr:row>
                <xdr:rowOff>0</xdr:rowOff>
              </from>
              <to>
                <xdr:col>2</xdr:col>
                <xdr:colOff>114300</xdr:colOff>
                <xdr:row>7</xdr:row>
                <xdr:rowOff>200025</xdr:rowOff>
              </to>
            </anchor>
          </objectPr>
        </oleObject>
      </mc:Choice>
      <mc:Fallback>
        <oleObject progId="Equation.3" shapeId="6148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TOPLU SONUÇLAR</vt:lpstr>
      <vt:lpstr>1. ETAP ORTALAMA PUAN</vt:lpstr>
      <vt:lpstr>2. ETAP PUANLARI</vt:lpstr>
      <vt:lpstr>FİNAL PUANLARI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Selin Ekren</dc:creator>
  <cp:lastModifiedBy>Selin EKREN</cp:lastModifiedBy>
  <dcterms:created xsi:type="dcterms:W3CDTF">2014-05-14T15:53:11Z</dcterms:created>
  <dcterms:modified xsi:type="dcterms:W3CDTF">2016-05-09T08:26:26Z</dcterms:modified>
</cp:coreProperties>
</file>